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405" windowHeight="4605" activeTab="0"/>
  </bookViews>
  <sheets>
    <sheet name="IS-Q2(06)" sheetId="1" r:id="rId1"/>
    <sheet name="BS-Q2(06)" sheetId="2" r:id="rId2"/>
    <sheet name="Equity-Q2(06)" sheetId="3" r:id="rId3"/>
    <sheet name="Cash Flow-Q2(06)" sheetId="4" r:id="rId4"/>
  </sheets>
  <definedNames>
    <definedName name="_xlnm.Print_Area" localSheetId="2">'Equity-Q2(06)'!$A$1:$K$86</definedName>
  </definedNames>
  <calcPr fullCalcOnLoad="1"/>
</workbook>
</file>

<file path=xl/sharedStrings.xml><?xml version="1.0" encoding="utf-8"?>
<sst xmlns="http://schemas.openxmlformats.org/spreadsheetml/2006/main" count="191" uniqueCount="149">
  <si>
    <t>P.I.E. INDUSTRIAL BERHAD ( 424086-X )</t>
  </si>
  <si>
    <t>RM'000</t>
  </si>
  <si>
    <t>Exchange translation differences</t>
  </si>
  <si>
    <t>Profit before tax</t>
  </si>
  <si>
    <t>Operating profit before working capital changes</t>
  </si>
  <si>
    <t>Tax paid</t>
  </si>
  <si>
    <t>Adjustments for:</t>
  </si>
  <si>
    <t xml:space="preserve">   Non-cash items</t>
  </si>
  <si>
    <t xml:space="preserve">   Non-operating items</t>
  </si>
  <si>
    <t>Short-term deposits with licensed banks</t>
  </si>
  <si>
    <t>Cash and bank balances</t>
  </si>
  <si>
    <t>UNAUDITED CONDENSED CONSOLIDATED CASH FLOW STATEMENTS</t>
  </si>
  <si>
    <t>Changes in working capital:</t>
  </si>
  <si>
    <t xml:space="preserve">   Net change in current assets</t>
  </si>
  <si>
    <t xml:space="preserve">   Net change in current liabilities</t>
  </si>
  <si>
    <t>CASH FLOWS FROM INVESTING ACTIVITIES</t>
  </si>
  <si>
    <t>Interest received</t>
  </si>
  <si>
    <t>Purchase of investment in bond funds</t>
  </si>
  <si>
    <t>Purchase of property, plant and equipment</t>
  </si>
  <si>
    <t>CASH FLOWS FROM OPERATING ACTIVITIES</t>
  </si>
  <si>
    <t>Proceed from issuance of Company's ESOS shares</t>
  </si>
  <si>
    <t>Interest paid</t>
  </si>
  <si>
    <t>CASH FLOWS FROM FINANCING ACTIVITIES</t>
  </si>
  <si>
    <t>Effect of exchange differences</t>
  </si>
  <si>
    <t>Net cash (used in)/ generated from operating activities</t>
  </si>
  <si>
    <t>Net cash used in investing activities</t>
  </si>
  <si>
    <t>Net cash used in financing activities</t>
  </si>
  <si>
    <t xml:space="preserve">NET DECREASE IN CASH AND CASH EQUIVALENTS </t>
  </si>
  <si>
    <t>CASH AND CASH EQUIVALENTS AT BEGINNING OF PERIOD</t>
  </si>
  <si>
    <t>CASH AND CASH EQUIVALENTS AT END OF PERIOD</t>
  </si>
  <si>
    <t>The Unaudited Condensed Consolidated cash flow statements should be read in conjunction with the Annual Audited Financial Statements for the financial year ended December 31, 2005 and the accompanying explanatory notes attached to the interim financial report.</t>
  </si>
  <si>
    <t>UNAUDITED CONDENSED CONSOLIDATED STATEMENT OF CHANGES IN EQUITY</t>
  </si>
  <si>
    <t xml:space="preserve">Share </t>
  </si>
  <si>
    <t>Non-</t>
  </si>
  <si>
    <t>Distributable</t>
  </si>
  <si>
    <t>Capital</t>
  </si>
  <si>
    <t>distributable</t>
  </si>
  <si>
    <t>Retained profits</t>
  </si>
  <si>
    <t>Total</t>
  </si>
  <si>
    <t>Balance as of January 1, 2005</t>
  </si>
  <si>
    <t>Exchange difference on translation of net investment in   foreign subsidiaries</t>
  </si>
  <si>
    <t>Surplus on revaluation of short leasehold land and buildings</t>
  </si>
  <si>
    <t>Deferred tax liabilities arising on revaluation of short leasehold land and buildings</t>
  </si>
  <si>
    <t>Transfer of revaluation reserve</t>
  </si>
  <si>
    <t>Net income recognised directly in equity</t>
  </si>
  <si>
    <t>Net profit for the year</t>
  </si>
  <si>
    <t>Total recognise income and expense for the year</t>
  </si>
  <si>
    <t>Issue of ordinary share pursuant to ESOS</t>
  </si>
  <si>
    <t>First and final dividend of 12 sen gross per ordinary share, tax exempt, declared and paid in respect of the financial year ended December 31, 2004</t>
  </si>
  <si>
    <t>Balance as of December 31, 2005</t>
  </si>
  <si>
    <t>Balance as of January 1, 2006</t>
  </si>
  <si>
    <t xml:space="preserve">     As previously reported</t>
  </si>
  <si>
    <t xml:space="preserve">     Opening balance adjustment in respect of </t>
  </si>
  <si>
    <t xml:space="preserve">     investment properties</t>
  </si>
  <si>
    <t xml:space="preserve">     Adjusted balance</t>
  </si>
  <si>
    <t>Total recognise income and expense for the period</t>
  </si>
  <si>
    <t>P.I.E. INDUSTRIAL BERHAD ( COMPANY NO. : 424086-X )</t>
  </si>
  <si>
    <t>UNAUDITED CONDENSED CONSOLIDATED BALANCE SHEETS</t>
  </si>
  <si>
    <t>(RESTATED)</t>
  </si>
  <si>
    <t>AS AT</t>
  </si>
  <si>
    <t>AS AT END</t>
  </si>
  <si>
    <t>PRECEDING</t>
  </si>
  <si>
    <t>OF CURRENT</t>
  </si>
  <si>
    <t>FINANCIAL</t>
  </si>
  <si>
    <t>QUARTER</t>
  </si>
  <si>
    <t>YEAR END</t>
  </si>
  <si>
    <t>31/12/2005</t>
  </si>
  <si>
    <t>Note</t>
  </si>
  <si>
    <t>---------</t>
  </si>
  <si>
    <t>------------------</t>
  </si>
  <si>
    <t>ASSETS</t>
  </si>
  <si>
    <t>Non-current assets</t>
  </si>
  <si>
    <t>Property, plant and equipment</t>
  </si>
  <si>
    <t>Investment properties</t>
  </si>
  <si>
    <t>Other investment</t>
  </si>
  <si>
    <t>Goodwill on consolidation</t>
  </si>
  <si>
    <t>Deferred tax assets</t>
  </si>
  <si>
    <t>Current assets</t>
  </si>
  <si>
    <t>Inventories</t>
  </si>
  <si>
    <t>Trade receivables</t>
  </si>
  <si>
    <t>Other receivables and prepaid expenses</t>
  </si>
  <si>
    <t>Tax recoverable</t>
  </si>
  <si>
    <t>Cash and cash equivalents</t>
  </si>
  <si>
    <t>TOTAL ASSETS</t>
  </si>
  <si>
    <t>EQUITY AND LIABILITIES</t>
  </si>
  <si>
    <t>Capital and reserves</t>
  </si>
  <si>
    <t>Share capital</t>
  </si>
  <si>
    <t>Reserves</t>
  </si>
  <si>
    <t>Total equity</t>
  </si>
  <si>
    <t>Non-current liabilities</t>
  </si>
  <si>
    <t>Deferred tax liabilities</t>
  </si>
  <si>
    <t>Current liabilities</t>
  </si>
  <si>
    <t>Trade payables</t>
  </si>
  <si>
    <t>Other payables  and accrued expenses</t>
  </si>
  <si>
    <t>Amount owing to ultimate holding company</t>
  </si>
  <si>
    <t>Amount owing to a related company</t>
  </si>
  <si>
    <t>Amount owing to directors</t>
  </si>
  <si>
    <t>Bank borrowings</t>
  </si>
  <si>
    <t>Current tax payable</t>
  </si>
  <si>
    <t>Total liabilities</t>
  </si>
  <si>
    <t>TOTAL EQUITY AND LIABILITIES</t>
  </si>
  <si>
    <t>NET ASSETS</t>
  </si>
  <si>
    <t>The Unaudited Condensed Consolidated Balance Sheets should be read in conjunction with the Annual Audited Financial Statements for the financial year ended December 31, 2005 and the accompanying explanatory notes attached to the interim financial report.</t>
  </si>
  <si>
    <t>UNAUDITED CONDENSED CONSOLIDATED INCOME STATEMENTS</t>
  </si>
  <si>
    <t>INDIVIDUAL QUARTER</t>
  </si>
  <si>
    <t>CUMULATIVE QUARTER</t>
  </si>
  <si>
    <t>----------------------------------------------</t>
  </si>
  <si>
    <t>CURRENT</t>
  </si>
  <si>
    <t>YEAR</t>
  </si>
  <si>
    <t>CORRESPONDING</t>
  </si>
  <si>
    <t>TO DATE</t>
  </si>
  <si>
    <t>PERIOD</t>
  </si>
  <si>
    <t>-----------</t>
  </si>
  <si>
    <t>Revenue</t>
  </si>
  <si>
    <t xml:space="preserve">Cost of sales </t>
  </si>
  <si>
    <t>Gross profit</t>
  </si>
  <si>
    <t>Other operating income</t>
  </si>
  <si>
    <t>Administrative and distribution expenses</t>
  </si>
  <si>
    <t>Other operating expenses</t>
  </si>
  <si>
    <t>Income from other investments</t>
  </si>
  <si>
    <t>Finance costs</t>
  </si>
  <si>
    <t>Income tax expense</t>
  </si>
  <si>
    <t>Profit for the period</t>
  </si>
  <si>
    <t>Basic earnings per ordinary share (sen)</t>
  </si>
  <si>
    <t>Diluted earnings per ordinary share (sen)</t>
  </si>
  <si>
    <t>The Unaudited Condensed Consolidated Income Statements should be read in conjunction with the Annual Audited Financial Statements for the financial year ended December 31, 2005 and the accompanying explanatory notes attached to the interim financial report.</t>
  </si>
  <si>
    <t>REPRESENTED BY:-</t>
  </si>
  <si>
    <t>NET ASSETS PER SHARE ATTRIBUTABLE</t>
  </si>
  <si>
    <t xml:space="preserve">TO ORDINARY EQUITY HOLDERS OF THE </t>
  </si>
  <si>
    <t>PARENT (RM)</t>
  </si>
  <si>
    <t>FOR THE 2ND QUARTER ENDED 30 JUNE 2006</t>
  </si>
  <si>
    <t>30/06/2006</t>
  </si>
  <si>
    <t>30/06/2005</t>
  </si>
  <si>
    <t>AS AT 30 JUNE 2006</t>
  </si>
  <si>
    <t>Less Treasury Shares, at Cost</t>
  </si>
  <si>
    <t>Net profit for the six months period</t>
  </si>
  <si>
    <t>A Special Divdend of 6 sen per share tax exempt and A First and Final Dividend of 12 sen gross per ordinary share, less income tax at 28%, declared and paid in respect of the financial year ended December 31, 2005</t>
  </si>
  <si>
    <t>Repurchase of 157,100 treasury shares</t>
  </si>
  <si>
    <t>Treasury</t>
  </si>
  <si>
    <t>Shares</t>
  </si>
  <si>
    <t>Balance as of June 30, 2006</t>
  </si>
  <si>
    <t>The Unaudited Condensed Consolidated Statement of Changes in Equity should be read in conjunction with the Annual Audited Financial Statements for the financial year ended December 31, 2005 and the accompanying explanatory notes attached to the interim financial report.</t>
  </si>
  <si>
    <t>6 months ended</t>
  </si>
  <si>
    <t>Tax refunded</t>
  </si>
  <si>
    <t>Dividend paid</t>
  </si>
  <si>
    <t>Bank overdraft</t>
  </si>
  <si>
    <t>Repurchase of treasury shares</t>
  </si>
  <si>
    <t>Cash (used in)/ generated from operations</t>
  </si>
  <si>
    <t>(Decrease)/ increase in bank borrowings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</si>
</sst>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00_);\(0.000\)"/>
    <numFmt numFmtId="168" formatCode="0.000"/>
    <numFmt numFmtId="169" formatCode="_(* #,##0.000_);_(* \(#,##0.000\);_(* &quot;-&quot;??_);_(@_)"/>
    <numFmt numFmtId="170" formatCode="_(* #,##0.0000_);_(* \(#,##0.0000\);_(* &quot;-&quot;??_);_(@_)"/>
  </numFmts>
  <fonts count="8">
    <font>
      <sz val="10"/>
      <name val="Arial"/>
      <family val="0"/>
    </font>
    <font>
      <b/>
      <sz val="14"/>
      <name val="Bookman Old Style"/>
      <family val="1"/>
    </font>
    <font>
      <sz val="11"/>
      <name val="Arial"/>
      <family val="2"/>
    </font>
    <font>
      <b/>
      <sz val="11"/>
      <name val="Arial"/>
      <family val="2"/>
    </font>
    <font>
      <sz val="8"/>
      <name val="Arial"/>
      <family val="0"/>
    </font>
    <font>
      <b/>
      <sz val="10"/>
      <name val="Arial"/>
      <family val="2"/>
    </font>
    <font>
      <b/>
      <sz val="8"/>
      <name val="Bookman Old Style"/>
      <family val="1"/>
    </font>
    <font>
      <b/>
      <sz val="8"/>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37" fontId="0" fillId="0" borderId="0" xfId="0" applyNumberFormat="1" applyAlignment="1">
      <alignment/>
    </xf>
    <xf numFmtId="0" fontId="0" fillId="0" borderId="0" xfId="0" applyBorder="1" applyAlignment="1">
      <alignment/>
    </xf>
    <xf numFmtId="37" fontId="0" fillId="0" borderId="0" xfId="0" applyNumberFormat="1" applyBorder="1" applyAlignment="1">
      <alignment/>
    </xf>
    <xf numFmtId="0" fontId="2" fillId="0" borderId="0" xfId="0" applyFont="1" applyBorder="1" applyAlignment="1">
      <alignment/>
    </xf>
    <xf numFmtId="37" fontId="2" fillId="0" borderId="0" xfId="0" applyNumberFormat="1" applyFont="1" applyBorder="1" applyAlignment="1">
      <alignment/>
    </xf>
    <xf numFmtId="37" fontId="3" fillId="0" borderId="0" xfId="0" applyNumberFormat="1" applyFont="1" applyBorder="1" applyAlignment="1">
      <alignment horizontal="center"/>
    </xf>
    <xf numFmtId="0" fontId="2" fillId="0" borderId="0" xfId="0" applyFont="1" applyBorder="1" applyAlignment="1">
      <alignment horizontal="center"/>
    </xf>
    <xf numFmtId="37" fontId="2"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justify"/>
    </xf>
    <xf numFmtId="37" fontId="2" fillId="0" borderId="0" xfId="0" applyNumberFormat="1" applyFont="1" applyBorder="1" applyAlignment="1" quotePrefix="1">
      <alignment horizontal="center"/>
    </xf>
    <xf numFmtId="37" fontId="2" fillId="0" borderId="1" xfId="0" applyNumberFormat="1" applyFont="1" applyBorder="1" applyAlignment="1">
      <alignment/>
    </xf>
    <xf numFmtId="37" fontId="2" fillId="0" borderId="2" xfId="0" applyNumberFormat="1" applyFont="1" applyBorder="1" applyAlignment="1">
      <alignment/>
    </xf>
    <xf numFmtId="0" fontId="2" fillId="0" borderId="2" xfId="0" applyFont="1" applyBorder="1" applyAlignment="1">
      <alignment/>
    </xf>
    <xf numFmtId="0" fontId="2" fillId="0" borderId="0" xfId="0" applyFont="1" applyAlignment="1">
      <alignment horizontal="justify"/>
    </xf>
    <xf numFmtId="37" fontId="2" fillId="0" borderId="3" xfId="0" applyNumberFormat="1" applyFont="1" applyBorder="1" applyAlignment="1">
      <alignment/>
    </xf>
    <xf numFmtId="0" fontId="2" fillId="0" borderId="0" xfId="0" applyFont="1" applyBorder="1" applyAlignment="1">
      <alignment horizontal="left"/>
    </xf>
    <xf numFmtId="37" fontId="2" fillId="0" borderId="0" xfId="0" applyNumberFormat="1" applyFont="1" applyBorder="1" applyAlignment="1">
      <alignment horizontal="right"/>
    </xf>
    <xf numFmtId="37" fontId="2" fillId="0" borderId="3" xfId="0" applyNumberFormat="1" applyFont="1" applyBorder="1" applyAlignment="1">
      <alignment horizontal="right"/>
    </xf>
    <xf numFmtId="0" fontId="2" fillId="0" borderId="3" xfId="0" applyFont="1" applyBorder="1" applyAlignment="1">
      <alignment/>
    </xf>
    <xf numFmtId="0" fontId="3" fillId="0" borderId="0" xfId="0" applyFont="1" applyAlignment="1">
      <alignment/>
    </xf>
    <xf numFmtId="0" fontId="0" fillId="0" borderId="0" xfId="0" applyFont="1" applyBorder="1" applyAlignment="1">
      <alignment/>
    </xf>
    <xf numFmtId="0" fontId="2" fillId="0" borderId="0" xfId="0" applyFont="1" applyBorder="1" applyAlignment="1" quotePrefix="1">
      <alignment/>
    </xf>
    <xf numFmtId="0" fontId="2" fillId="0" borderId="3" xfId="0" applyFont="1" applyBorder="1" applyAlignment="1">
      <alignment horizontal="center"/>
    </xf>
    <xf numFmtId="0" fontId="0" fillId="0" borderId="0" xfId="0" applyFont="1" applyAlignment="1">
      <alignment horizontal="justify"/>
    </xf>
    <xf numFmtId="37" fontId="3" fillId="0" borderId="0"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3" xfId="0" applyNumberFormat="1" applyFont="1" applyBorder="1" applyAlignment="1">
      <alignment horizontal="center"/>
    </xf>
    <xf numFmtId="0" fontId="3" fillId="0" borderId="3" xfId="0" applyFont="1" applyBorder="1" applyAlignment="1">
      <alignment horizontal="center"/>
    </xf>
    <xf numFmtId="37" fontId="5" fillId="0" borderId="0" xfId="0" applyNumberFormat="1" applyFont="1" applyBorder="1" applyAlignment="1">
      <alignment horizontal="center"/>
    </xf>
    <xf numFmtId="37" fontId="5" fillId="0" borderId="0" xfId="0" applyNumberFormat="1" applyFont="1" applyBorder="1" applyAlignment="1">
      <alignment/>
    </xf>
    <xf numFmtId="0" fontId="0" fillId="0" borderId="0" xfId="0" applyBorder="1" applyAlignment="1">
      <alignment horizontal="center"/>
    </xf>
    <xf numFmtId="37" fontId="0" fillId="0" borderId="0" xfId="0" applyNumberFormat="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Alignment="1">
      <alignment/>
    </xf>
    <xf numFmtId="37" fontId="2" fillId="0" borderId="4" xfId="0" applyNumberFormat="1" applyFont="1" applyBorder="1" applyAlignment="1">
      <alignment/>
    </xf>
    <xf numFmtId="37" fontId="2" fillId="0" borderId="5" xfId="0" applyNumberFormat="1" applyFont="1" applyFill="1" applyBorder="1" applyAlignment="1">
      <alignment/>
    </xf>
    <xf numFmtId="0" fontId="2" fillId="0" borderId="0" xfId="0" applyFont="1" applyFill="1" applyBorder="1" applyAlignment="1">
      <alignment/>
    </xf>
    <xf numFmtId="37" fontId="2" fillId="0" borderId="5" xfId="0" applyNumberFormat="1" applyFont="1" applyFill="1" applyBorder="1" applyAlignment="1" quotePrefix="1">
      <alignment/>
    </xf>
    <xf numFmtId="37" fontId="2" fillId="0" borderId="6" xfId="0" applyNumberFormat="1" applyFont="1" applyFill="1" applyBorder="1" applyAlignment="1">
      <alignment/>
    </xf>
    <xf numFmtId="37" fontId="2" fillId="0" borderId="6" xfId="0" applyNumberFormat="1" applyFont="1" applyFill="1" applyBorder="1" applyAlignment="1" quotePrefix="1">
      <alignment/>
    </xf>
    <xf numFmtId="37" fontId="2" fillId="0" borderId="0" xfId="0" applyNumberFormat="1" applyFont="1" applyFill="1" applyBorder="1" applyAlignment="1">
      <alignment/>
    </xf>
    <xf numFmtId="37" fontId="2" fillId="0" borderId="0" xfId="0" applyNumberFormat="1" applyFont="1" applyFill="1" applyBorder="1" applyAlignment="1" quotePrefix="1">
      <alignment/>
    </xf>
    <xf numFmtId="37" fontId="2" fillId="0" borderId="3" xfId="0" applyNumberFormat="1" applyFont="1" applyFill="1" applyBorder="1" applyAlignment="1">
      <alignment/>
    </xf>
    <xf numFmtId="37" fontId="0" fillId="0" borderId="3" xfId="0" applyNumberFormat="1" applyBorder="1" applyAlignment="1">
      <alignment/>
    </xf>
    <xf numFmtId="0" fontId="2" fillId="0" borderId="0" xfId="0" applyFont="1" applyAlignment="1">
      <alignment horizontal="center"/>
    </xf>
    <xf numFmtId="37" fontId="2" fillId="0" borderId="0" xfId="0" applyNumberFormat="1" applyFont="1" applyAlignment="1">
      <alignment/>
    </xf>
    <xf numFmtId="0" fontId="6" fillId="0" borderId="0" xfId="0" applyFont="1" applyAlignment="1">
      <alignment/>
    </xf>
    <xf numFmtId="0" fontId="4" fillId="0" borderId="0" xfId="0" applyFont="1" applyAlignment="1">
      <alignment/>
    </xf>
    <xf numFmtId="0" fontId="4" fillId="0" borderId="0" xfId="0" applyFont="1" applyAlignment="1">
      <alignment horizontal="center"/>
    </xf>
    <xf numFmtId="37" fontId="4" fillId="0" borderId="0" xfId="0" applyNumberFormat="1" applyFont="1" applyAlignment="1">
      <alignment/>
    </xf>
    <xf numFmtId="0" fontId="4" fillId="0" borderId="0" xfId="0" applyFont="1" applyAlignment="1">
      <alignment/>
    </xf>
    <xf numFmtId="0" fontId="7" fillId="0" borderId="0" xfId="0" applyFont="1" applyAlignment="1">
      <alignment horizontal="center"/>
    </xf>
    <xf numFmtId="37" fontId="7" fillId="0" borderId="0" xfId="0" applyNumberFormat="1" applyFont="1" applyAlignment="1">
      <alignment/>
    </xf>
    <xf numFmtId="37" fontId="3" fillId="0" borderId="0" xfId="0" applyNumberFormat="1" applyFont="1" applyAlignment="1">
      <alignment horizontal="center"/>
    </xf>
    <xf numFmtId="0" fontId="2" fillId="0" borderId="0" xfId="0" applyFont="1" applyAlignment="1" quotePrefix="1">
      <alignment/>
    </xf>
    <xf numFmtId="0" fontId="3" fillId="0" borderId="0" xfId="0" applyFont="1" applyAlignment="1">
      <alignment horizontal="center"/>
    </xf>
    <xf numFmtId="37" fontId="3" fillId="0" borderId="0" xfId="0" applyNumberFormat="1" applyFont="1" applyAlignment="1">
      <alignment/>
    </xf>
    <xf numFmtId="37" fontId="3" fillId="0" borderId="0" xfId="0" applyNumberFormat="1" applyFont="1" applyFill="1" applyAlignment="1">
      <alignment horizontal="center"/>
    </xf>
    <xf numFmtId="0" fontId="0" fillId="0" borderId="0" xfId="0" applyAlignment="1">
      <alignment horizontal="center"/>
    </xf>
    <xf numFmtId="0" fontId="3" fillId="0" borderId="0" xfId="0" applyFont="1" applyAlignment="1" quotePrefix="1">
      <alignment horizontal="center"/>
    </xf>
    <xf numFmtId="37" fontId="3" fillId="0" borderId="0" xfId="0" applyNumberFormat="1" applyFont="1" applyAlignment="1" quotePrefix="1">
      <alignment horizontal="center"/>
    </xf>
    <xf numFmtId="37" fontId="3" fillId="0" borderId="0" xfId="0" applyNumberFormat="1" applyFont="1" applyAlignment="1" quotePrefix="1">
      <alignment/>
    </xf>
    <xf numFmtId="37" fontId="2" fillId="0" borderId="0" xfId="0" applyNumberFormat="1" applyFont="1" applyAlignment="1" quotePrefix="1">
      <alignment horizontal="center"/>
    </xf>
    <xf numFmtId="37" fontId="2" fillId="0" borderId="0" xfId="0" applyNumberFormat="1" applyFont="1" applyAlignment="1" quotePrefix="1">
      <alignment/>
    </xf>
    <xf numFmtId="37" fontId="2" fillId="0" borderId="3" xfId="0" applyNumberFormat="1" applyFont="1" applyBorder="1" applyAlignment="1" quotePrefix="1">
      <alignment horizontal="center"/>
    </xf>
    <xf numFmtId="37" fontId="2" fillId="0" borderId="3" xfId="0" applyNumberFormat="1" applyFont="1" applyBorder="1" applyAlignment="1" quotePrefix="1">
      <alignment/>
    </xf>
    <xf numFmtId="165" fontId="2" fillId="0" borderId="2" xfId="15" applyNumberFormat="1" applyFont="1" applyBorder="1" applyAlignment="1" quotePrefix="1">
      <alignment horizontal="center"/>
    </xf>
    <xf numFmtId="37" fontId="2" fillId="0" borderId="2" xfId="0" applyNumberFormat="1" applyFont="1" applyBorder="1" applyAlignment="1" quotePrefix="1">
      <alignment/>
    </xf>
    <xf numFmtId="165" fontId="2" fillId="0" borderId="0" xfId="15" applyNumberFormat="1" applyFont="1" applyAlignment="1" quotePrefix="1">
      <alignment horizontal="center"/>
    </xf>
    <xf numFmtId="37" fontId="2" fillId="0" borderId="2" xfId="0" applyNumberFormat="1" applyFont="1" applyBorder="1" applyAlignment="1" quotePrefix="1">
      <alignment horizontal="center"/>
    </xf>
    <xf numFmtId="39" fontId="2" fillId="0" borderId="0" xfId="0" applyNumberFormat="1" applyFont="1" applyAlignment="1">
      <alignment/>
    </xf>
    <xf numFmtId="0" fontId="1" fillId="0" borderId="0" xfId="0" applyFont="1" applyAlignment="1">
      <alignment horizontal="left"/>
    </xf>
    <xf numFmtId="0" fontId="2" fillId="0" borderId="0" xfId="0" applyFont="1" applyAlignment="1">
      <alignment horizontal="center"/>
    </xf>
    <xf numFmtId="0" fontId="2" fillId="0" borderId="0" xfId="0" applyFont="1" applyAlignment="1">
      <alignment/>
    </xf>
    <xf numFmtId="37" fontId="3" fillId="0" borderId="0" xfId="0" applyNumberFormat="1" applyFont="1" applyFill="1" applyAlignment="1" quotePrefix="1">
      <alignment horizontal="center"/>
    </xf>
    <xf numFmtId="167" fontId="2" fillId="0" borderId="2" xfId="0" applyNumberFormat="1" applyFont="1" applyBorder="1" applyAlignment="1">
      <alignment/>
    </xf>
    <xf numFmtId="169" fontId="2" fillId="0" borderId="2" xfId="15" applyNumberFormat="1" applyFont="1" applyBorder="1" applyAlignment="1">
      <alignment/>
    </xf>
    <xf numFmtId="167" fontId="2" fillId="0" borderId="7" xfId="0" applyNumberFormat="1" applyFont="1" applyBorder="1" applyAlignment="1">
      <alignment/>
    </xf>
    <xf numFmtId="168" fontId="2" fillId="0" borderId="0" xfId="0" applyNumberFormat="1" applyFont="1" applyAlignment="1">
      <alignment/>
    </xf>
    <xf numFmtId="37" fontId="2" fillId="0" borderId="7" xfId="0" applyNumberFormat="1" applyFont="1" applyBorder="1" applyAlignment="1">
      <alignment/>
    </xf>
    <xf numFmtId="166" fontId="2" fillId="0" borderId="0" xfId="0" applyNumberFormat="1" applyFont="1" applyAlignment="1">
      <alignment/>
    </xf>
    <xf numFmtId="0" fontId="2" fillId="0" borderId="0" xfId="0" applyFont="1" applyAlignment="1">
      <alignment horizontal="justify"/>
    </xf>
    <xf numFmtId="37" fontId="3" fillId="0" borderId="0" xfId="0" applyNumberFormat="1" applyFont="1" applyAlignment="1">
      <alignment horizontal="center"/>
    </xf>
    <xf numFmtId="37" fontId="3" fillId="0" borderId="0" xfId="0" applyNumberFormat="1" applyFont="1" applyAlignment="1" quotePrefix="1">
      <alignment horizontal="center"/>
    </xf>
    <xf numFmtId="0" fontId="0" fillId="0" borderId="0" xfId="0" applyFont="1" applyAlignment="1">
      <alignment horizontal="justify"/>
    </xf>
    <xf numFmtId="0" fontId="2" fillId="0" borderId="0" xfId="0" applyFont="1" applyBorder="1" applyAlignment="1">
      <alignment horizontal="justify"/>
    </xf>
    <xf numFmtId="0" fontId="2" fillId="0" borderId="0" xfId="0" applyFont="1" applyBorder="1" applyAlignment="1">
      <alignment horizontal="justify"/>
    </xf>
    <xf numFmtId="37" fontId="3"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U87"/>
  <sheetViews>
    <sheetView tabSelected="1" zoomScale="75" zoomScaleNormal="75" workbookViewId="0" topLeftCell="A1">
      <selection activeCell="D33" sqref="D33"/>
    </sheetView>
  </sheetViews>
  <sheetFormatPr defaultColWidth="9.140625" defaultRowHeight="12.75"/>
  <cols>
    <col min="1" max="1" width="3.7109375" style="77" customWidth="1"/>
    <col min="2" max="2" width="39.8515625" style="38" customWidth="1"/>
    <col min="3" max="3" width="9.7109375" style="49" customWidth="1"/>
    <col min="4" max="4" width="14.8515625" style="50" customWidth="1"/>
    <col min="5" max="5" width="5.7109375" style="50" customWidth="1"/>
    <col min="6" max="6" width="15.140625" style="50" customWidth="1"/>
    <col min="7" max="7" width="5.7109375" style="50" customWidth="1"/>
    <col min="8" max="8" width="14.57421875" style="50" customWidth="1"/>
    <col min="9" max="9" width="5.7109375" style="50" customWidth="1"/>
    <col min="10" max="10" width="15.28125" style="50" customWidth="1"/>
    <col min="11" max="99" width="8.8515625" style="38" customWidth="1"/>
  </cols>
  <sheetData>
    <row r="1" ht="18">
      <c r="A1" s="76" t="s">
        <v>56</v>
      </c>
    </row>
    <row r="2" ht="18">
      <c r="A2" s="76" t="s">
        <v>103</v>
      </c>
    </row>
    <row r="3" ht="18">
      <c r="A3" s="76" t="s">
        <v>130</v>
      </c>
    </row>
    <row r="4" ht="18">
      <c r="A4" s="76"/>
    </row>
    <row r="5" spans="1:99" s="55" customFormat="1" ht="14.25">
      <c r="A5" s="77"/>
      <c r="B5" s="52"/>
      <c r="C5" s="53"/>
      <c r="D5" s="54"/>
      <c r="E5" s="54"/>
      <c r="F5" s="54"/>
      <c r="G5" s="54"/>
      <c r="H5" s="54"/>
      <c r="I5" s="54"/>
      <c r="J5" s="54"/>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row>
    <row r="6" spans="1:99" s="78" customFormat="1" ht="15">
      <c r="A6" s="77"/>
      <c r="B6" s="38"/>
      <c r="C6" s="60"/>
      <c r="D6" s="87" t="s">
        <v>104</v>
      </c>
      <c r="E6" s="87"/>
      <c r="F6" s="87"/>
      <c r="G6" s="61"/>
      <c r="H6" s="87" t="s">
        <v>105</v>
      </c>
      <c r="I6" s="87"/>
      <c r="J6" s="87"/>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row>
    <row r="7" spans="1:99" s="78" customFormat="1" ht="15">
      <c r="A7" s="77"/>
      <c r="B7" s="38"/>
      <c r="C7" s="60"/>
      <c r="D7" s="88" t="s">
        <v>106</v>
      </c>
      <c r="E7" s="87"/>
      <c r="F7" s="87"/>
      <c r="G7" s="61"/>
      <c r="H7" s="88" t="s">
        <v>106</v>
      </c>
      <c r="I7" s="87"/>
      <c r="J7" s="87"/>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row>
    <row r="8" spans="3:10" ht="15">
      <c r="C8" s="60"/>
      <c r="D8" s="61"/>
      <c r="E8" s="61"/>
      <c r="F8" s="58" t="s">
        <v>61</v>
      </c>
      <c r="G8" s="61"/>
      <c r="H8" s="61"/>
      <c r="I8" s="61"/>
      <c r="J8" s="58" t="s">
        <v>61</v>
      </c>
    </row>
    <row r="9" spans="1:99" s="63" customFormat="1" ht="15">
      <c r="A9" s="77"/>
      <c r="B9" s="49"/>
      <c r="C9" s="60"/>
      <c r="D9" s="62" t="s">
        <v>107</v>
      </c>
      <c r="E9" s="58"/>
      <c r="F9" s="58" t="s">
        <v>108</v>
      </c>
      <c r="G9" s="58"/>
      <c r="H9" s="62" t="s">
        <v>107</v>
      </c>
      <c r="I9" s="58"/>
      <c r="J9" s="58" t="s">
        <v>108</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row>
    <row r="10" spans="1:99" s="63" customFormat="1" ht="15">
      <c r="A10" s="77"/>
      <c r="B10" s="49"/>
      <c r="C10" s="60"/>
      <c r="D10" s="62" t="s">
        <v>108</v>
      </c>
      <c r="E10" s="58"/>
      <c r="F10" s="58" t="s">
        <v>109</v>
      </c>
      <c r="G10" s="58"/>
      <c r="H10" s="62" t="s">
        <v>108</v>
      </c>
      <c r="I10" s="58"/>
      <c r="J10" s="58" t="s">
        <v>109</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row>
    <row r="11" spans="1:99" s="63" customFormat="1" ht="15">
      <c r="A11" s="77"/>
      <c r="B11" s="49"/>
      <c r="C11" s="60"/>
      <c r="D11" s="62" t="s">
        <v>64</v>
      </c>
      <c r="E11" s="58"/>
      <c r="F11" s="58" t="s">
        <v>64</v>
      </c>
      <c r="G11" s="58"/>
      <c r="H11" s="62" t="s">
        <v>110</v>
      </c>
      <c r="I11" s="58"/>
      <c r="J11" s="58" t="s">
        <v>111</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row>
    <row r="12" spans="1:99" s="63" customFormat="1" ht="15">
      <c r="A12" s="77"/>
      <c r="B12" s="49"/>
      <c r="C12" s="60"/>
      <c r="D12" s="62" t="s">
        <v>131</v>
      </c>
      <c r="E12" s="58"/>
      <c r="F12" s="62" t="s">
        <v>132</v>
      </c>
      <c r="G12" s="58"/>
      <c r="H12" s="62" t="s">
        <v>131</v>
      </c>
      <c r="I12" s="58"/>
      <c r="J12" s="62" t="s">
        <v>132</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row>
    <row r="13" spans="1:99" s="63" customFormat="1" ht="15">
      <c r="A13" s="77"/>
      <c r="B13" s="49"/>
      <c r="C13" s="60" t="s">
        <v>67</v>
      </c>
      <c r="D13" s="62" t="s">
        <v>1</v>
      </c>
      <c r="E13" s="58"/>
      <c r="F13" s="62" t="s">
        <v>1</v>
      </c>
      <c r="G13" s="58"/>
      <c r="H13" s="62" t="s">
        <v>1</v>
      </c>
      <c r="I13" s="58"/>
      <c r="J13" s="62" t="s">
        <v>1</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row>
    <row r="14" spans="3:10" ht="15">
      <c r="C14" s="64" t="s">
        <v>112</v>
      </c>
      <c r="D14" s="79" t="s">
        <v>69</v>
      </c>
      <c r="E14" s="65"/>
      <c r="F14" s="65" t="s">
        <v>69</v>
      </c>
      <c r="G14" s="65"/>
      <c r="H14" s="79" t="s">
        <v>69</v>
      </c>
      <c r="I14" s="66"/>
      <c r="J14" s="65" t="s">
        <v>69</v>
      </c>
    </row>
    <row r="15" ht="4.5" customHeight="1"/>
    <row r="16" ht="14.25">
      <c r="A16" s="49"/>
    </row>
    <row r="17" spans="1:10" ht="14.25">
      <c r="A17" s="49"/>
      <c r="B17" s="38" t="s">
        <v>113</v>
      </c>
      <c r="C17" s="49">
        <v>9</v>
      </c>
      <c r="D17" s="50">
        <v>63238</v>
      </c>
      <c r="F17" s="50">
        <v>54076</v>
      </c>
      <c r="H17" s="50">
        <v>120540</v>
      </c>
      <c r="J17" s="50">
        <v>92134</v>
      </c>
    </row>
    <row r="18" ht="14.25">
      <c r="A18" s="49"/>
    </row>
    <row r="19" spans="1:10" ht="14.25">
      <c r="A19" s="49"/>
      <c r="B19" s="38" t="s">
        <v>114</v>
      </c>
      <c r="D19" s="18">
        <v>-54636</v>
      </c>
      <c r="E19" s="18"/>
      <c r="F19" s="18">
        <v>-46673</v>
      </c>
      <c r="H19" s="18">
        <v>-104952</v>
      </c>
      <c r="I19" s="18"/>
      <c r="J19" s="18">
        <v>-81155</v>
      </c>
    </row>
    <row r="20" ht="14.25">
      <c r="A20" s="49"/>
    </row>
    <row r="21" spans="1:10" ht="14.25">
      <c r="A21" s="49"/>
      <c r="B21" s="38" t="s">
        <v>115</v>
      </c>
      <c r="D21" s="50">
        <f>D17+D19</f>
        <v>8602</v>
      </c>
      <c r="F21" s="50">
        <f>F17+F19</f>
        <v>7403</v>
      </c>
      <c r="H21" s="50">
        <f>H17+H19</f>
        <v>15588</v>
      </c>
      <c r="J21" s="50">
        <f>J17+J19</f>
        <v>10979</v>
      </c>
    </row>
    <row r="22" ht="14.25">
      <c r="A22" s="49"/>
    </row>
    <row r="23" spans="1:10" ht="14.25">
      <c r="A23" s="49"/>
      <c r="B23" s="38" t="s">
        <v>116</v>
      </c>
      <c r="D23" s="50">
        <v>1976</v>
      </c>
      <c r="F23" s="50">
        <v>690</v>
      </c>
      <c r="H23" s="50">
        <v>4289</v>
      </c>
      <c r="J23" s="50">
        <v>1281</v>
      </c>
    </row>
    <row r="24" spans="1:10" ht="14.25">
      <c r="A24" s="49"/>
      <c r="B24" s="38" t="s">
        <v>117</v>
      </c>
      <c r="D24" s="6">
        <v>-2982</v>
      </c>
      <c r="E24" s="6"/>
      <c r="F24" s="6">
        <v>-2431</v>
      </c>
      <c r="G24" s="6"/>
      <c r="H24" s="6">
        <v>-7019</v>
      </c>
      <c r="I24" s="6"/>
      <c r="J24" s="6">
        <v>-4599</v>
      </c>
    </row>
    <row r="25" spans="1:10" ht="14.25">
      <c r="A25" s="49"/>
      <c r="B25" s="38" t="s">
        <v>118</v>
      </c>
      <c r="D25" s="6">
        <v>-2109</v>
      </c>
      <c r="E25" s="6"/>
      <c r="F25" s="6">
        <v>-571</v>
      </c>
      <c r="G25" s="6"/>
      <c r="H25" s="6">
        <v>-2996</v>
      </c>
      <c r="I25" s="6"/>
      <c r="J25" s="6">
        <v>-1012</v>
      </c>
    </row>
    <row r="26" spans="1:10" ht="14.25">
      <c r="A26" s="49"/>
      <c r="B26" s="38" t="s">
        <v>119</v>
      </c>
      <c r="D26" s="50">
        <v>752</v>
      </c>
      <c r="F26" s="50">
        <v>495</v>
      </c>
      <c r="H26" s="50">
        <v>1188</v>
      </c>
      <c r="J26" s="50">
        <v>935</v>
      </c>
    </row>
    <row r="27" spans="1:10" ht="14.25">
      <c r="A27" s="49"/>
      <c r="B27" s="38" t="s">
        <v>120</v>
      </c>
      <c r="D27" s="18">
        <v>-42</v>
      </c>
      <c r="E27" s="18"/>
      <c r="F27" s="18">
        <v>-134</v>
      </c>
      <c r="G27" s="6"/>
      <c r="H27" s="18">
        <v>-56</v>
      </c>
      <c r="I27" s="18"/>
      <c r="J27" s="18">
        <v>-135</v>
      </c>
    </row>
    <row r="28" ht="14.25">
      <c r="A28" s="49"/>
    </row>
    <row r="29" spans="1:10" ht="14.25">
      <c r="A29" s="49"/>
      <c r="B29" s="38" t="s">
        <v>3</v>
      </c>
      <c r="C29" s="49">
        <v>9</v>
      </c>
      <c r="D29" s="50">
        <f>SUM(D21:D27)</f>
        <v>6197</v>
      </c>
      <c r="F29" s="50">
        <f>SUM(F21:F27)</f>
        <v>5452</v>
      </c>
      <c r="H29" s="50">
        <f>SUM(H21:H27)</f>
        <v>10994</v>
      </c>
      <c r="J29" s="50">
        <f>SUM(J21:J27)</f>
        <v>7449</v>
      </c>
    </row>
    <row r="30" ht="14.25">
      <c r="A30" s="49"/>
    </row>
    <row r="31" spans="1:10" ht="14.25">
      <c r="A31" s="49"/>
      <c r="B31" s="38" t="s">
        <v>121</v>
      </c>
      <c r="C31" s="49">
        <v>18</v>
      </c>
      <c r="D31" s="18">
        <v>-1309</v>
      </c>
      <c r="E31" s="18"/>
      <c r="F31" s="18">
        <v>-1506</v>
      </c>
      <c r="H31" s="18">
        <v>-2508</v>
      </c>
      <c r="I31" s="18"/>
      <c r="J31" s="18">
        <v>-2219</v>
      </c>
    </row>
    <row r="32" ht="14.25">
      <c r="A32" s="49"/>
    </row>
    <row r="33" spans="1:10" ht="15" thickBot="1">
      <c r="A33" s="49"/>
      <c r="B33" s="38" t="s">
        <v>122</v>
      </c>
      <c r="D33" s="15">
        <f>SUM(D29:D31)</f>
        <v>4888</v>
      </c>
      <c r="E33" s="15"/>
      <c r="F33" s="15">
        <f>SUM(F29:F31)</f>
        <v>3946</v>
      </c>
      <c r="H33" s="15">
        <f>SUM(H29:H31)</f>
        <v>8486</v>
      </c>
      <c r="I33" s="15"/>
      <c r="J33" s="15">
        <f>SUM(J29:J31)</f>
        <v>5230</v>
      </c>
    </row>
    <row r="34" ht="14.25">
      <c r="A34" s="49"/>
    </row>
    <row r="35" spans="1:9" ht="14.25">
      <c r="A35" s="49"/>
      <c r="I35" s="6"/>
    </row>
    <row r="36" spans="1:10" ht="15" thickBot="1">
      <c r="A36" s="49"/>
      <c r="B36" s="38" t="s">
        <v>123</v>
      </c>
      <c r="C36" s="49">
        <v>26</v>
      </c>
      <c r="D36" s="80">
        <v>7.774</v>
      </c>
      <c r="E36" s="15"/>
      <c r="F36" s="81">
        <v>6.381</v>
      </c>
      <c r="H36" s="80">
        <v>13.577</v>
      </c>
      <c r="I36" s="15"/>
      <c r="J36" s="81">
        <v>8.494</v>
      </c>
    </row>
    <row r="37" spans="1:10" ht="14.25">
      <c r="A37" s="49"/>
      <c r="D37" s="82"/>
      <c r="E37" s="6"/>
      <c r="F37" s="83"/>
      <c r="H37" s="82"/>
      <c r="I37" s="84"/>
      <c r="J37" s="83"/>
    </row>
    <row r="38" spans="1:10" ht="15" thickBot="1">
      <c r="A38" s="49"/>
      <c r="B38" s="38" t="s">
        <v>124</v>
      </c>
      <c r="C38" s="49">
        <v>26</v>
      </c>
      <c r="D38" s="80">
        <v>7.738</v>
      </c>
      <c r="E38" s="15"/>
      <c r="F38" s="81">
        <v>6.32</v>
      </c>
      <c r="H38" s="80">
        <v>13.522</v>
      </c>
      <c r="I38" s="15"/>
      <c r="J38" s="81">
        <v>8.407</v>
      </c>
    </row>
    <row r="39" spans="1:9" ht="14.25">
      <c r="A39" s="49"/>
      <c r="E39" s="6"/>
      <c r="I39" s="6"/>
    </row>
    <row r="40" ht="14.25">
      <c r="A40" s="49"/>
    </row>
    <row r="41" ht="14.25">
      <c r="A41" s="49"/>
    </row>
    <row r="42" spans="1:10" ht="13.5" customHeight="1">
      <c r="A42" s="49"/>
      <c r="B42" s="86" t="s">
        <v>125</v>
      </c>
      <c r="C42" s="86"/>
      <c r="D42" s="86"/>
      <c r="E42" s="86"/>
      <c r="F42" s="86"/>
      <c r="G42" s="86"/>
      <c r="H42" s="86"/>
      <c r="I42" s="86"/>
      <c r="J42" s="86"/>
    </row>
    <row r="43" spans="1:10" ht="14.25">
      <c r="A43" s="49"/>
      <c r="B43" s="86"/>
      <c r="C43" s="86"/>
      <c r="D43" s="86"/>
      <c r="E43" s="86"/>
      <c r="F43" s="86"/>
      <c r="G43" s="86"/>
      <c r="H43" s="86"/>
      <c r="I43" s="86"/>
      <c r="J43" s="86"/>
    </row>
    <row r="44" ht="14.25">
      <c r="A44" s="49"/>
    </row>
    <row r="45" ht="14.25">
      <c r="A45" s="49"/>
    </row>
    <row r="46" ht="14.25">
      <c r="A46" s="49"/>
    </row>
    <row r="47" ht="14.25">
      <c r="A47" s="49"/>
    </row>
    <row r="48" ht="14.25">
      <c r="A48" s="49"/>
    </row>
    <row r="49" ht="14.25">
      <c r="A49" s="49"/>
    </row>
    <row r="50" ht="14.25">
      <c r="A50" s="49"/>
    </row>
    <row r="51" ht="14.25">
      <c r="A51" s="49"/>
    </row>
    <row r="52" ht="14.25">
      <c r="A52" s="49"/>
    </row>
    <row r="53" ht="14.25">
      <c r="A53" s="49"/>
    </row>
    <row r="54" ht="14.25">
      <c r="A54" s="49"/>
    </row>
    <row r="55" ht="14.25">
      <c r="A55" s="49"/>
    </row>
    <row r="56" ht="14.25">
      <c r="A56" s="49"/>
    </row>
    <row r="57" ht="14.25">
      <c r="A57" s="49"/>
    </row>
    <row r="58" ht="14.25">
      <c r="A58" s="49"/>
    </row>
    <row r="59" ht="14.25">
      <c r="A59" s="49"/>
    </row>
    <row r="60" ht="14.25">
      <c r="A60" s="49"/>
    </row>
    <row r="61" ht="14.25">
      <c r="A61" s="49"/>
    </row>
    <row r="62" ht="14.25">
      <c r="A62" s="49"/>
    </row>
    <row r="63" spans="1:10" ht="14.25">
      <c r="A63" s="49"/>
      <c r="D63" s="85"/>
      <c r="F63" s="85"/>
      <c r="H63" s="85"/>
      <c r="J63" s="85"/>
    </row>
    <row r="64" ht="14.25">
      <c r="A64" s="49"/>
    </row>
    <row r="65" ht="14.25">
      <c r="A65" s="49"/>
    </row>
    <row r="66" ht="14.25">
      <c r="A66" s="49"/>
    </row>
    <row r="67" ht="14.25">
      <c r="A67" s="49"/>
    </row>
    <row r="68" spans="1:10" ht="14.25">
      <c r="A68" s="49"/>
      <c r="D68" s="75"/>
      <c r="F68" s="75"/>
      <c r="H68" s="75"/>
      <c r="J68" s="75"/>
    </row>
    <row r="69" ht="14.25">
      <c r="A69" s="49"/>
    </row>
    <row r="70" ht="14.25">
      <c r="A70" s="49"/>
    </row>
    <row r="71" spans="1:10" ht="14.25">
      <c r="A71" s="49"/>
      <c r="D71" s="75"/>
      <c r="F71" s="75"/>
      <c r="H71" s="75"/>
      <c r="J71" s="75"/>
    </row>
    <row r="72" ht="14.25">
      <c r="A72" s="49"/>
    </row>
    <row r="73" ht="14.25">
      <c r="A73" s="49"/>
    </row>
    <row r="74" ht="14.25">
      <c r="A74" s="49"/>
    </row>
    <row r="75" ht="14.25">
      <c r="A75" s="49"/>
    </row>
    <row r="76" ht="14.25">
      <c r="A76" s="49"/>
    </row>
    <row r="77" ht="14.25">
      <c r="A77" s="49"/>
    </row>
    <row r="78" ht="14.25">
      <c r="A78" s="49"/>
    </row>
    <row r="79" ht="14.25">
      <c r="A79" s="49"/>
    </row>
    <row r="80" ht="14.25">
      <c r="A80" s="49"/>
    </row>
    <row r="81" ht="14.25">
      <c r="A81" s="49"/>
    </row>
    <row r="82" ht="14.25">
      <c r="A82" s="49"/>
    </row>
    <row r="83" ht="14.25">
      <c r="A83" s="49"/>
    </row>
    <row r="84" ht="14.25">
      <c r="A84" s="49"/>
    </row>
    <row r="85" ht="14.25">
      <c r="A85" s="49"/>
    </row>
    <row r="86" ht="14.25">
      <c r="A86" s="49"/>
    </row>
    <row r="87" ht="14.25">
      <c r="A87" s="49"/>
    </row>
  </sheetData>
  <mergeCells count="5">
    <mergeCell ref="B42:J43"/>
    <mergeCell ref="D6:F6"/>
    <mergeCell ref="H6:J6"/>
    <mergeCell ref="H7:J7"/>
    <mergeCell ref="D7:F7"/>
  </mergeCells>
  <printOptions/>
  <pageMargins left="0.75" right="0.5" top="0.5" bottom="0.5" header="0.5" footer="0.5"/>
  <pageSetup fitToHeight="1" fitToWidth="1" horizontalDpi="360" verticalDpi="36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CQ79"/>
  <sheetViews>
    <sheetView workbookViewId="0" topLeftCell="A1">
      <selection activeCell="B18" sqref="B18"/>
    </sheetView>
  </sheetViews>
  <sheetFormatPr defaultColWidth="9.140625" defaultRowHeight="12.75"/>
  <cols>
    <col min="1" max="1" width="3.7109375" style="38" customWidth="1"/>
    <col min="2" max="2" width="42.7109375" style="38" customWidth="1"/>
    <col min="3" max="3" width="7.421875" style="49" customWidth="1"/>
    <col min="4" max="4" width="14.28125" style="50" customWidth="1"/>
    <col min="5" max="5" width="5.421875" style="50" customWidth="1"/>
    <col min="6" max="6" width="14.28125" style="50" customWidth="1"/>
    <col min="7" max="95" width="8.8515625" style="38" customWidth="1"/>
  </cols>
  <sheetData>
    <row r="1" ht="18">
      <c r="A1" s="1" t="s">
        <v>56</v>
      </c>
    </row>
    <row r="2" ht="18">
      <c r="A2" s="1" t="s">
        <v>57</v>
      </c>
    </row>
    <row r="3" ht="18">
      <c r="A3" s="1" t="s">
        <v>133</v>
      </c>
    </row>
    <row r="4" spans="1:95" s="55" customFormat="1" ht="3" customHeight="1">
      <c r="A4" s="51"/>
      <c r="B4" s="52"/>
      <c r="C4" s="53"/>
      <c r="D4" s="54"/>
      <c r="E4" s="54"/>
      <c r="F4" s="54"/>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row>
    <row r="5" spans="1:95" s="55" customFormat="1" ht="13.5" customHeight="1">
      <c r="A5" s="51"/>
      <c r="B5" s="52"/>
      <c r="C5" s="56"/>
      <c r="D5" s="57"/>
      <c r="E5" s="57"/>
      <c r="F5" s="58" t="s">
        <v>58</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row>
    <row r="6" spans="1:6" ht="15">
      <c r="A6" s="59"/>
      <c r="C6" s="60"/>
      <c r="D6" s="61"/>
      <c r="E6" s="61"/>
      <c r="F6" s="58" t="s">
        <v>59</v>
      </c>
    </row>
    <row r="7" spans="1:95" s="63" customFormat="1" ht="15">
      <c r="A7" s="49"/>
      <c r="B7" s="49"/>
      <c r="C7" s="60"/>
      <c r="D7" s="62" t="s">
        <v>60</v>
      </c>
      <c r="E7" s="58"/>
      <c r="F7" s="58" t="s">
        <v>61</v>
      </c>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row>
    <row r="8" spans="1:95" s="63" customFormat="1" ht="15">
      <c r="A8" s="49"/>
      <c r="B8" s="49"/>
      <c r="C8" s="60"/>
      <c r="D8" s="62" t="s">
        <v>62</v>
      </c>
      <c r="E8" s="58"/>
      <c r="F8" s="58" t="s">
        <v>63</v>
      </c>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row>
    <row r="9" spans="1:95" s="63" customFormat="1" ht="15">
      <c r="A9" s="49"/>
      <c r="B9" s="49"/>
      <c r="C9" s="60"/>
      <c r="D9" s="62" t="s">
        <v>64</v>
      </c>
      <c r="E9" s="58"/>
      <c r="F9" s="58" t="s">
        <v>65</v>
      </c>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row>
    <row r="10" spans="1:95" s="63" customFormat="1" ht="15">
      <c r="A10" s="49"/>
      <c r="B10" s="49"/>
      <c r="C10" s="60"/>
      <c r="D10" s="62" t="s">
        <v>131</v>
      </c>
      <c r="E10" s="58"/>
      <c r="F10" s="58" t="s">
        <v>66</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row>
    <row r="11" spans="1:95" s="63" customFormat="1" ht="15">
      <c r="A11" s="49"/>
      <c r="B11" s="49"/>
      <c r="C11" s="60" t="s">
        <v>67</v>
      </c>
      <c r="D11" s="62" t="s">
        <v>1</v>
      </c>
      <c r="E11" s="58"/>
      <c r="F11" s="58" t="s">
        <v>1</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row>
    <row r="12" spans="3:6" ht="15">
      <c r="C12" s="64" t="s">
        <v>68</v>
      </c>
      <c r="D12" s="65" t="s">
        <v>69</v>
      </c>
      <c r="E12" s="66"/>
      <c r="F12" s="65" t="s">
        <v>69</v>
      </c>
    </row>
    <row r="13" spans="3:6" s="38" customFormat="1" ht="4.5" customHeight="1">
      <c r="C13" s="49"/>
      <c r="D13" s="50"/>
      <c r="E13" s="50"/>
      <c r="F13" s="50"/>
    </row>
    <row r="14" spans="3:6" s="38" customFormat="1" ht="4.5" customHeight="1">
      <c r="C14" s="49"/>
      <c r="D14" s="50"/>
      <c r="E14" s="50"/>
      <c r="F14" s="50"/>
    </row>
    <row r="15" ht="15">
      <c r="A15" s="23" t="s">
        <v>70</v>
      </c>
    </row>
    <row r="16" ht="15">
      <c r="A16" s="23" t="s">
        <v>71</v>
      </c>
    </row>
    <row r="17" spans="1:6" ht="14.25">
      <c r="A17" s="38" t="s">
        <v>72</v>
      </c>
      <c r="C17" s="49">
        <v>10</v>
      </c>
      <c r="D17" s="50">
        <v>38191</v>
      </c>
      <c r="F17" s="50">
        <v>39622</v>
      </c>
    </row>
    <row r="18" spans="1:6" ht="14.25" customHeight="1">
      <c r="A18" s="38" t="s">
        <v>73</v>
      </c>
      <c r="D18" s="50">
        <v>9905</v>
      </c>
      <c r="F18" s="50">
        <v>9843</v>
      </c>
    </row>
    <row r="19" spans="1:6" ht="14.25" customHeight="1">
      <c r="A19" s="38" t="s">
        <v>74</v>
      </c>
      <c r="C19" s="49">
        <v>19</v>
      </c>
      <c r="D19" s="6">
        <v>4000</v>
      </c>
      <c r="E19" s="6"/>
      <c r="F19" s="6">
        <v>0</v>
      </c>
    </row>
    <row r="20" spans="1:6" ht="15.75" customHeight="1">
      <c r="A20" s="38" t="s">
        <v>75</v>
      </c>
      <c r="D20" s="50">
        <v>1722</v>
      </c>
      <c r="F20" s="50">
        <v>1722</v>
      </c>
    </row>
    <row r="21" spans="1:6" ht="15.75" customHeight="1">
      <c r="A21" s="38" t="s">
        <v>76</v>
      </c>
      <c r="D21" s="18">
        <v>2127</v>
      </c>
      <c r="E21" s="18"/>
      <c r="F21" s="18">
        <v>2127</v>
      </c>
    </row>
    <row r="22" spans="4:6" ht="8.25" customHeight="1">
      <c r="D22" s="67"/>
      <c r="E22" s="68"/>
      <c r="F22" s="67"/>
    </row>
    <row r="23" spans="4:6" ht="14.25">
      <c r="D23" s="50">
        <f>SUM(D17:D21)</f>
        <v>55945</v>
      </c>
      <c r="F23" s="50">
        <f>SUM(F17:F21)</f>
        <v>53314</v>
      </c>
    </row>
    <row r="24" spans="4:6" ht="8.25" customHeight="1">
      <c r="D24" s="69"/>
      <c r="E24" s="70"/>
      <c r="F24" s="69"/>
    </row>
    <row r="25" ht="13.5" customHeight="1"/>
    <row r="26" ht="15">
      <c r="A26" s="23" t="s">
        <v>77</v>
      </c>
    </row>
    <row r="27" spans="1:6" ht="14.25">
      <c r="A27" s="38" t="s">
        <v>78</v>
      </c>
      <c r="D27" s="50">
        <v>30442</v>
      </c>
      <c r="F27" s="50">
        <v>22903</v>
      </c>
    </row>
    <row r="28" spans="1:6" ht="14.25">
      <c r="A28" s="38" t="s">
        <v>79</v>
      </c>
      <c r="D28" s="50">
        <v>61266</v>
      </c>
      <c r="F28" s="50">
        <v>47047</v>
      </c>
    </row>
    <row r="29" spans="1:6" ht="14.25">
      <c r="A29" s="38" t="s">
        <v>80</v>
      </c>
      <c r="D29" s="50">
        <v>1054</v>
      </c>
      <c r="F29" s="50">
        <v>1201</v>
      </c>
    </row>
    <row r="30" spans="1:6" ht="14.25">
      <c r="A30" s="38" t="s">
        <v>81</v>
      </c>
      <c r="D30" s="50">
        <v>409</v>
      </c>
      <c r="F30" s="50">
        <v>661</v>
      </c>
    </row>
    <row r="31" spans="1:6" ht="14.25">
      <c r="A31" s="38" t="s">
        <v>82</v>
      </c>
      <c r="D31" s="18">
        <v>44477</v>
      </c>
      <c r="E31" s="18"/>
      <c r="F31" s="18">
        <v>62997</v>
      </c>
    </row>
    <row r="32" spans="4:6" ht="9.75" customHeight="1">
      <c r="D32" s="67"/>
      <c r="E32" s="68"/>
      <c r="F32" s="67"/>
    </row>
    <row r="33" spans="4:6" ht="14.25">
      <c r="D33" s="50">
        <f>SUM(D27:D31)</f>
        <v>137648</v>
      </c>
      <c r="F33" s="50">
        <f>SUM(F27:F31)</f>
        <v>134809</v>
      </c>
    </row>
    <row r="34" spans="4:6" ht="8.25" customHeight="1">
      <c r="D34" s="69"/>
      <c r="E34" s="70"/>
      <c r="F34" s="69"/>
    </row>
    <row r="35" spans="4:6" ht="10.5" customHeight="1">
      <c r="D35" s="67"/>
      <c r="E35" s="68"/>
      <c r="F35" s="67"/>
    </row>
    <row r="36" spans="1:6" ht="14.25" customHeight="1" thickBot="1">
      <c r="A36" s="23" t="s">
        <v>83</v>
      </c>
      <c r="D36" s="71">
        <f>D23+D33</f>
        <v>193593</v>
      </c>
      <c r="E36" s="72"/>
      <c r="F36" s="71">
        <f>F23+F33</f>
        <v>188123</v>
      </c>
    </row>
    <row r="37" spans="1:6" ht="14.25" customHeight="1">
      <c r="A37" s="23"/>
      <c r="D37" s="73"/>
      <c r="E37" s="68"/>
      <c r="F37" s="73"/>
    </row>
    <row r="38" spans="4:6" ht="15.75" customHeight="1">
      <c r="D38" s="67"/>
      <c r="E38" s="68"/>
      <c r="F38" s="67"/>
    </row>
    <row r="39" ht="15">
      <c r="A39" s="23" t="s">
        <v>84</v>
      </c>
    </row>
    <row r="40" ht="15">
      <c r="A40" s="23" t="s">
        <v>85</v>
      </c>
    </row>
    <row r="41" spans="1:6" ht="14.25">
      <c r="A41" s="38" t="s">
        <v>86</v>
      </c>
      <c r="D41" s="50">
        <v>63105</v>
      </c>
      <c r="F41" s="50">
        <v>62046</v>
      </c>
    </row>
    <row r="42" spans="1:6" ht="14.25">
      <c r="A42" s="50" t="s">
        <v>134</v>
      </c>
      <c r="D42" s="50">
        <v>-373</v>
      </c>
      <c r="F42" s="50">
        <v>0</v>
      </c>
    </row>
    <row r="43" spans="1:6" ht="14.25">
      <c r="A43" s="38" t="s">
        <v>87</v>
      </c>
      <c r="D43" s="18">
        <v>88656</v>
      </c>
      <c r="E43" s="18"/>
      <c r="F43" s="18">
        <v>88109</v>
      </c>
    </row>
    <row r="44" ht="7.5" customHeight="1">
      <c r="A44" s="23"/>
    </row>
    <row r="45" spans="1:6" ht="15">
      <c r="A45" s="23" t="s">
        <v>88</v>
      </c>
      <c r="D45" s="50">
        <f>SUM(D41:D44)</f>
        <v>151388</v>
      </c>
      <c r="F45" s="50">
        <f>SUM(F41:F44)</f>
        <v>150155</v>
      </c>
    </row>
    <row r="46" spans="1:6" ht="6.75" customHeight="1">
      <c r="A46" s="23"/>
      <c r="D46" s="18"/>
      <c r="E46" s="18"/>
      <c r="F46" s="18"/>
    </row>
    <row r="47" ht="15">
      <c r="A47" s="23"/>
    </row>
    <row r="48" spans="1:5" ht="15">
      <c r="A48" s="23" t="s">
        <v>89</v>
      </c>
      <c r="D48" s="6"/>
      <c r="E48" s="6"/>
    </row>
    <row r="49" spans="1:6" ht="14.25">
      <c r="A49" s="38" t="s">
        <v>90</v>
      </c>
      <c r="D49" s="6">
        <v>5541</v>
      </c>
      <c r="E49" s="6"/>
      <c r="F49" s="6">
        <v>5598</v>
      </c>
    </row>
    <row r="50" spans="4:6" ht="6.75" customHeight="1">
      <c r="D50" s="18"/>
      <c r="E50" s="18"/>
      <c r="F50" s="18"/>
    </row>
    <row r="51" ht="15">
      <c r="A51" s="23"/>
    </row>
    <row r="52" ht="15">
      <c r="A52" s="23" t="s">
        <v>91</v>
      </c>
    </row>
    <row r="53" spans="1:6" ht="14.25">
      <c r="A53" s="38" t="s">
        <v>92</v>
      </c>
      <c r="D53" s="50">
        <v>26174</v>
      </c>
      <c r="F53" s="50">
        <v>14558</v>
      </c>
    </row>
    <row r="54" spans="1:6" ht="14.25">
      <c r="A54" s="38" t="s">
        <v>93</v>
      </c>
      <c r="D54" s="50">
        <v>5988</v>
      </c>
      <c r="F54" s="50">
        <v>8749</v>
      </c>
    </row>
    <row r="55" spans="1:6" ht="14.25">
      <c r="A55" s="38" t="s">
        <v>94</v>
      </c>
      <c r="D55" s="50">
        <v>355</v>
      </c>
      <c r="F55" s="50">
        <v>112</v>
      </c>
    </row>
    <row r="56" spans="1:6" ht="14.25">
      <c r="A56" s="38" t="s">
        <v>95</v>
      </c>
      <c r="D56" s="50">
        <v>0</v>
      </c>
      <c r="F56" s="50">
        <v>101</v>
      </c>
    </row>
    <row r="57" spans="1:6" ht="14.25">
      <c r="A57" s="38" t="s">
        <v>96</v>
      </c>
      <c r="D57" s="50">
        <v>12</v>
      </c>
      <c r="F57" s="50">
        <v>12</v>
      </c>
    </row>
    <row r="58" spans="1:6" ht="14.25">
      <c r="A58" s="38" t="s">
        <v>97</v>
      </c>
      <c r="C58" s="49">
        <v>22</v>
      </c>
      <c r="D58" s="50">
        <v>3333</v>
      </c>
      <c r="F58" s="50">
        <v>7841</v>
      </c>
    </row>
    <row r="59" spans="1:6" ht="14.25">
      <c r="A59" s="38" t="s">
        <v>98</v>
      </c>
      <c r="D59" s="18">
        <v>802</v>
      </c>
      <c r="E59" s="18"/>
      <c r="F59" s="18">
        <v>997</v>
      </c>
    </row>
    <row r="60" spans="4:6" ht="9.75" customHeight="1">
      <c r="D60" s="67"/>
      <c r="E60" s="68"/>
      <c r="F60" s="67"/>
    </row>
    <row r="61" spans="4:6" ht="14.25">
      <c r="D61" s="50">
        <f>SUM(D53:D60)</f>
        <v>36664</v>
      </c>
      <c r="F61" s="50">
        <f>SUM(F53:F60)</f>
        <v>32370</v>
      </c>
    </row>
    <row r="62" spans="4:6" ht="6.75" customHeight="1">
      <c r="D62" s="69"/>
      <c r="E62" s="70"/>
      <c r="F62" s="69"/>
    </row>
    <row r="63" ht="7.5" customHeight="1"/>
    <row r="64" spans="1:6" ht="15">
      <c r="A64" s="23" t="s">
        <v>99</v>
      </c>
      <c r="D64" s="50">
        <f>D49+D61</f>
        <v>42205</v>
      </c>
      <c r="F64" s="50">
        <f>F49+F61</f>
        <v>37968</v>
      </c>
    </row>
    <row r="65" spans="4:6" ht="8.25" customHeight="1">
      <c r="D65" s="69"/>
      <c r="E65" s="70"/>
      <c r="F65" s="69"/>
    </row>
    <row r="66" spans="4:6" ht="9.75" customHeight="1">
      <c r="D66" s="67"/>
      <c r="E66" s="68"/>
      <c r="F66" s="67"/>
    </row>
    <row r="67" spans="1:6" ht="15">
      <c r="A67" s="23" t="s">
        <v>100</v>
      </c>
      <c r="D67" s="50">
        <f>D45+D64</f>
        <v>193593</v>
      </c>
      <c r="F67" s="50">
        <f>F45+F64</f>
        <v>188123</v>
      </c>
    </row>
    <row r="68" spans="4:6" ht="9.75" customHeight="1" thickBot="1">
      <c r="D68" s="74"/>
      <c r="E68" s="72"/>
      <c r="F68" s="74"/>
    </row>
    <row r="69" ht="9.75" customHeight="1"/>
    <row r="70" ht="9.75" customHeight="1"/>
    <row r="71" spans="1:6" ht="15">
      <c r="A71" s="23" t="s">
        <v>101</v>
      </c>
      <c r="B71" s="23"/>
      <c r="D71" s="50">
        <f>D36-D64</f>
        <v>151388</v>
      </c>
      <c r="F71" s="50">
        <f>F36-F64</f>
        <v>150155</v>
      </c>
    </row>
    <row r="72" spans="1:2" ht="15">
      <c r="A72" s="23"/>
      <c r="B72" s="23"/>
    </row>
    <row r="73" spans="1:2" ht="15">
      <c r="A73" s="23" t="s">
        <v>127</v>
      </c>
      <c r="B73" s="23"/>
    </row>
    <row r="74" spans="1:6" ht="15">
      <c r="A74" s="23" t="s">
        <v>128</v>
      </c>
      <c r="D74" s="75"/>
      <c r="E74" s="75"/>
      <c r="F74" s="75"/>
    </row>
    <row r="75" spans="1:6" ht="15">
      <c r="A75" s="23" t="s">
        <v>129</v>
      </c>
      <c r="D75" s="75">
        <f>D71/(D41-157)</f>
        <v>2.404969180911228</v>
      </c>
      <c r="E75" s="75"/>
      <c r="F75" s="75">
        <f>F71/F41</f>
        <v>2.4200593108338975</v>
      </c>
    </row>
    <row r="76" spans="1:6" ht="15">
      <c r="A76" s="23"/>
      <c r="D76" s="75"/>
      <c r="E76" s="75"/>
      <c r="F76" s="75"/>
    </row>
    <row r="77" spans="1:6" ht="14.25">
      <c r="A77" s="27"/>
      <c r="B77" s="27"/>
      <c r="C77" s="27"/>
      <c r="D77" s="27"/>
      <c r="E77" s="27"/>
      <c r="F77" s="27"/>
    </row>
    <row r="78" spans="1:6" ht="14.25">
      <c r="A78" s="89" t="s">
        <v>102</v>
      </c>
      <c r="B78" s="89"/>
      <c r="C78" s="89"/>
      <c r="D78" s="89"/>
      <c r="E78" s="89"/>
      <c r="F78" s="89"/>
    </row>
    <row r="79" spans="1:6" ht="27.75" customHeight="1">
      <c r="A79" s="89"/>
      <c r="B79" s="89"/>
      <c r="C79" s="89"/>
      <c r="D79" s="89"/>
      <c r="E79" s="89"/>
      <c r="F79" s="89"/>
    </row>
  </sheetData>
  <mergeCells count="1">
    <mergeCell ref="A78:F79"/>
  </mergeCells>
  <printOptions/>
  <pageMargins left="0.75" right="0.5" top="0.5" bottom="0.5" header="0.5" footer="0.5"/>
  <pageSetup fitToHeight="1" fitToWidth="1" horizontalDpi="360" verticalDpi="360" orientation="portrait" paperSize="9" scale="72" r:id="rId1"/>
</worksheet>
</file>

<file path=xl/worksheets/sheet3.xml><?xml version="1.0" encoding="utf-8"?>
<worksheet xmlns="http://schemas.openxmlformats.org/spreadsheetml/2006/main" xmlns:r="http://schemas.openxmlformats.org/officeDocument/2006/relationships">
  <dimension ref="A1:L189"/>
  <sheetViews>
    <sheetView zoomScale="75" zoomScaleNormal="75" workbookViewId="0" topLeftCell="A69">
      <selection activeCell="A82" sqref="A82"/>
    </sheetView>
  </sheetViews>
  <sheetFormatPr defaultColWidth="9.140625" defaultRowHeight="12.75"/>
  <cols>
    <col min="1" max="1" width="58.8515625" style="0" customWidth="1"/>
    <col min="2" max="2" width="2.57421875" style="0" customWidth="1"/>
    <col min="3" max="3" width="14.7109375" style="2" customWidth="1"/>
    <col min="4" max="4" width="2.8515625" style="0" customWidth="1"/>
    <col min="5" max="5" width="13.7109375" style="0" customWidth="1"/>
    <col min="6" max="6" width="2.8515625" style="0" customWidth="1"/>
    <col min="7" max="7" width="14.7109375" style="2" customWidth="1"/>
    <col min="8" max="8" width="2.8515625" style="0" customWidth="1"/>
    <col min="9" max="9" width="15.8515625" style="0" customWidth="1"/>
    <col min="10" max="10" width="2.7109375" style="0" customWidth="1"/>
    <col min="11" max="11" width="15.140625" style="0" customWidth="1"/>
  </cols>
  <sheetData>
    <row r="1" ht="18">
      <c r="A1" s="1" t="s">
        <v>0</v>
      </c>
    </row>
    <row r="2" ht="18">
      <c r="A2" s="1" t="s">
        <v>31</v>
      </c>
    </row>
    <row r="3" ht="18">
      <c r="A3" s="1" t="s">
        <v>130</v>
      </c>
    </row>
    <row r="5" spans="1:11" ht="12.75">
      <c r="A5" s="3"/>
      <c r="B5" s="3"/>
      <c r="C5" s="4"/>
      <c r="D5" s="3"/>
      <c r="E5" s="32"/>
      <c r="F5" s="3"/>
      <c r="G5" s="4"/>
      <c r="H5" s="3"/>
      <c r="I5" s="33"/>
      <c r="J5" s="3"/>
      <c r="K5" s="4"/>
    </row>
    <row r="6" spans="1:11" ht="12.75">
      <c r="A6" s="34"/>
      <c r="B6" s="34"/>
      <c r="C6" s="35"/>
      <c r="D6" s="34"/>
      <c r="E6" s="32"/>
      <c r="F6" s="34"/>
      <c r="G6" s="35"/>
      <c r="H6" s="34"/>
      <c r="I6" s="35"/>
      <c r="J6" s="34"/>
      <c r="K6" s="35"/>
    </row>
    <row r="7" spans="1:12" ht="15">
      <c r="A7" s="8"/>
      <c r="B7" s="8"/>
      <c r="C7" s="28" t="s">
        <v>32</v>
      </c>
      <c r="D7" s="36"/>
      <c r="E7" s="28" t="s">
        <v>33</v>
      </c>
      <c r="F7" s="37"/>
      <c r="G7" s="28" t="s">
        <v>138</v>
      </c>
      <c r="H7" s="37"/>
      <c r="I7" s="28" t="s">
        <v>34</v>
      </c>
      <c r="J7" s="37"/>
      <c r="K7" s="28"/>
      <c r="L7" s="38"/>
    </row>
    <row r="8" spans="1:12" ht="15">
      <c r="A8" s="8"/>
      <c r="B8" s="8"/>
      <c r="C8" s="29" t="s">
        <v>35</v>
      </c>
      <c r="D8" s="36"/>
      <c r="E8" s="29" t="s">
        <v>36</v>
      </c>
      <c r="F8" s="37"/>
      <c r="G8" s="29" t="s">
        <v>139</v>
      </c>
      <c r="H8" s="37"/>
      <c r="I8" s="29" t="s">
        <v>37</v>
      </c>
      <c r="J8" s="37"/>
      <c r="K8" s="29" t="s">
        <v>38</v>
      </c>
      <c r="L8" s="38"/>
    </row>
    <row r="9" spans="1:12" ht="15">
      <c r="A9" s="8"/>
      <c r="B9" s="8"/>
      <c r="C9" s="7" t="s">
        <v>1</v>
      </c>
      <c r="D9" s="8"/>
      <c r="E9" s="7" t="s">
        <v>1</v>
      </c>
      <c r="F9" s="10"/>
      <c r="G9" s="7" t="s">
        <v>1</v>
      </c>
      <c r="H9" s="10"/>
      <c r="I9" s="7" t="s">
        <v>1</v>
      </c>
      <c r="J9" s="10"/>
      <c r="K9" s="7" t="s">
        <v>1</v>
      </c>
      <c r="L9" s="38"/>
    </row>
    <row r="10" spans="1:12" ht="14.25">
      <c r="A10" s="5"/>
      <c r="B10" s="5"/>
      <c r="C10" s="6"/>
      <c r="D10" s="5"/>
      <c r="E10" s="6"/>
      <c r="F10" s="5"/>
      <c r="G10" s="6"/>
      <c r="H10" s="5"/>
      <c r="I10" s="6"/>
      <c r="J10" s="5"/>
      <c r="K10" s="6"/>
      <c r="L10" s="38"/>
    </row>
    <row r="11" spans="1:12" ht="14.25">
      <c r="A11" s="5"/>
      <c r="B11" s="5"/>
      <c r="C11" s="6"/>
      <c r="D11" s="5"/>
      <c r="E11" s="6"/>
      <c r="F11" s="5"/>
      <c r="G11" s="6"/>
      <c r="H11" s="5"/>
      <c r="I11" s="6"/>
      <c r="J11" s="5"/>
      <c r="K11" s="6"/>
      <c r="L11" s="38"/>
    </row>
    <row r="12" spans="1:12" ht="14.25">
      <c r="A12" s="5" t="s">
        <v>39</v>
      </c>
      <c r="B12" s="5"/>
      <c r="C12" s="6">
        <v>61239</v>
      </c>
      <c r="D12" s="5"/>
      <c r="E12" s="6">
        <v>-14559</v>
      </c>
      <c r="F12" s="5"/>
      <c r="G12" s="6">
        <v>0</v>
      </c>
      <c r="H12" s="5"/>
      <c r="I12" s="6">
        <v>87426</v>
      </c>
      <c r="J12" s="5"/>
      <c r="K12" s="6">
        <f>SUM(C12:I12)</f>
        <v>134106</v>
      </c>
      <c r="L12" s="38"/>
    </row>
    <row r="13" spans="1:12" ht="14.25">
      <c r="A13" s="5"/>
      <c r="B13" s="5"/>
      <c r="C13" s="6"/>
      <c r="D13" s="5"/>
      <c r="E13" s="6"/>
      <c r="F13" s="5"/>
      <c r="G13" s="6"/>
      <c r="H13" s="5"/>
      <c r="I13" s="6"/>
      <c r="J13" s="5"/>
      <c r="K13" s="6"/>
      <c r="L13" s="38"/>
    </row>
    <row r="14" spans="1:12" ht="14.25">
      <c r="A14" s="90" t="s">
        <v>40</v>
      </c>
      <c r="B14" s="5"/>
      <c r="C14" s="39"/>
      <c r="D14" s="5"/>
      <c r="E14" s="39"/>
      <c r="F14" s="5"/>
      <c r="G14" s="39"/>
      <c r="H14" s="5"/>
      <c r="I14" s="39"/>
      <c r="J14" s="5"/>
      <c r="K14" s="39"/>
      <c r="L14" s="38"/>
    </row>
    <row r="15" spans="1:12" ht="14.25">
      <c r="A15" s="90"/>
      <c r="B15" s="5"/>
      <c r="C15" s="40">
        <v>0</v>
      </c>
      <c r="D15" s="41"/>
      <c r="E15" s="40">
        <v>-42</v>
      </c>
      <c r="F15" s="41"/>
      <c r="G15" s="40">
        <v>0</v>
      </c>
      <c r="H15" s="41"/>
      <c r="I15" s="42">
        <v>0</v>
      </c>
      <c r="J15" s="41"/>
      <c r="K15" s="40">
        <f>E15+I15+C15+G15</f>
        <v>-42</v>
      </c>
      <c r="L15" s="38"/>
    </row>
    <row r="16" spans="1:12" ht="14.25">
      <c r="A16" s="12"/>
      <c r="B16" s="5"/>
      <c r="C16" s="40"/>
      <c r="D16" s="41"/>
      <c r="E16" s="40"/>
      <c r="F16" s="41"/>
      <c r="G16" s="40"/>
      <c r="H16" s="41"/>
      <c r="I16" s="42"/>
      <c r="J16" s="41"/>
      <c r="K16" s="40"/>
      <c r="L16" s="38"/>
    </row>
    <row r="17" spans="1:12" ht="14.25">
      <c r="A17" s="12" t="s">
        <v>41</v>
      </c>
      <c r="B17" s="5"/>
      <c r="C17" s="40">
        <v>0</v>
      </c>
      <c r="D17" s="41"/>
      <c r="E17" s="40">
        <v>7240</v>
      </c>
      <c r="F17" s="41"/>
      <c r="G17" s="40">
        <v>0</v>
      </c>
      <c r="H17" s="41"/>
      <c r="I17" s="42">
        <v>0</v>
      </c>
      <c r="J17" s="41"/>
      <c r="K17" s="40">
        <f>E17+I17+C17+G17</f>
        <v>7240</v>
      </c>
      <c r="L17" s="38"/>
    </row>
    <row r="18" spans="1:12" ht="14.25">
      <c r="A18" s="12"/>
      <c r="B18" s="5"/>
      <c r="C18" s="40"/>
      <c r="D18" s="41"/>
      <c r="E18" s="40"/>
      <c r="F18" s="41"/>
      <c r="G18" s="40"/>
      <c r="H18" s="41"/>
      <c r="I18" s="42"/>
      <c r="J18" s="41"/>
      <c r="K18" s="40"/>
      <c r="L18" s="38"/>
    </row>
    <row r="19" spans="1:12" ht="14.25">
      <c r="A19" s="91" t="s">
        <v>42</v>
      </c>
      <c r="B19" s="5"/>
      <c r="C19" s="40"/>
      <c r="D19" s="41"/>
      <c r="E19" s="40"/>
      <c r="F19" s="41"/>
      <c r="G19" s="40"/>
      <c r="H19" s="41"/>
      <c r="I19" s="42"/>
      <c r="J19" s="41"/>
      <c r="K19" s="40"/>
      <c r="L19" s="38"/>
    </row>
    <row r="20" spans="1:12" ht="14.25">
      <c r="A20" s="91"/>
      <c r="B20" s="5"/>
      <c r="C20" s="40">
        <v>0</v>
      </c>
      <c r="D20" s="41"/>
      <c r="E20" s="40">
        <v>-2027</v>
      </c>
      <c r="F20" s="41"/>
      <c r="G20" s="40">
        <v>0</v>
      </c>
      <c r="H20" s="41"/>
      <c r="I20" s="42">
        <v>0</v>
      </c>
      <c r="J20" s="41"/>
      <c r="K20" s="40">
        <f>E20+I20+C20+G20</f>
        <v>-2027</v>
      </c>
      <c r="L20" s="38"/>
    </row>
    <row r="21" spans="1:12" ht="14.25">
      <c r="A21" s="12"/>
      <c r="B21" s="5"/>
      <c r="C21" s="40"/>
      <c r="D21" s="41"/>
      <c r="E21" s="40"/>
      <c r="F21" s="41"/>
      <c r="G21" s="40"/>
      <c r="H21" s="41"/>
      <c r="I21" s="42"/>
      <c r="J21" s="41"/>
      <c r="K21" s="40"/>
      <c r="L21" s="38"/>
    </row>
    <row r="22" spans="1:12" ht="14.25">
      <c r="A22" s="12" t="s">
        <v>43</v>
      </c>
      <c r="B22" s="5"/>
      <c r="C22" s="40">
        <v>0</v>
      </c>
      <c r="D22" s="41"/>
      <c r="E22" s="40">
        <v>-305</v>
      </c>
      <c r="F22" s="41"/>
      <c r="G22" s="40">
        <v>0</v>
      </c>
      <c r="H22" s="41"/>
      <c r="I22" s="42">
        <v>305</v>
      </c>
      <c r="J22" s="41"/>
      <c r="K22" s="40">
        <f>E22+I22+C22+G22</f>
        <v>0</v>
      </c>
      <c r="L22" s="38"/>
    </row>
    <row r="23" spans="1:12" ht="14.25">
      <c r="A23" s="12"/>
      <c r="B23" s="5"/>
      <c r="C23" s="43"/>
      <c r="D23" s="41"/>
      <c r="E23" s="43"/>
      <c r="F23" s="41"/>
      <c r="G23" s="43"/>
      <c r="H23" s="41"/>
      <c r="I23" s="44"/>
      <c r="J23" s="41"/>
      <c r="K23" s="43"/>
      <c r="L23" s="38"/>
    </row>
    <row r="24" spans="1:12" ht="14.25">
      <c r="A24" s="12"/>
      <c r="B24" s="5"/>
      <c r="C24" s="45"/>
      <c r="D24" s="41"/>
      <c r="E24" s="45"/>
      <c r="F24" s="41"/>
      <c r="G24" s="45"/>
      <c r="H24" s="41"/>
      <c r="I24" s="46"/>
      <c r="J24" s="41"/>
      <c r="K24" s="45"/>
      <c r="L24" s="38"/>
    </row>
    <row r="25" spans="1:12" ht="14.25">
      <c r="A25" s="12" t="s">
        <v>44</v>
      </c>
      <c r="B25" s="5"/>
      <c r="C25" s="45">
        <f>SUM(C15:C24)</f>
        <v>0</v>
      </c>
      <c r="D25" s="41"/>
      <c r="E25" s="45">
        <f>SUM(E15:E24)</f>
        <v>4866</v>
      </c>
      <c r="F25" s="41"/>
      <c r="G25" s="45">
        <f>SUM(G15:G24)</f>
        <v>0</v>
      </c>
      <c r="H25" s="41"/>
      <c r="I25" s="46">
        <f>SUM(I15:I24)</f>
        <v>305</v>
      </c>
      <c r="J25" s="41"/>
      <c r="K25" s="45">
        <f>SUM(K14:K24)</f>
        <v>5171</v>
      </c>
      <c r="L25" s="38"/>
    </row>
    <row r="26" spans="1:12" ht="14.25">
      <c r="A26" s="12"/>
      <c r="B26" s="5"/>
      <c r="C26" s="45"/>
      <c r="D26" s="41"/>
      <c r="E26" s="45"/>
      <c r="F26" s="41"/>
      <c r="G26" s="45"/>
      <c r="H26" s="41"/>
      <c r="I26" s="46"/>
      <c r="J26" s="41"/>
      <c r="K26" s="45"/>
      <c r="L26" s="38"/>
    </row>
    <row r="27" spans="1:12" ht="14.25">
      <c r="A27" s="5" t="s">
        <v>45</v>
      </c>
      <c r="B27" s="5"/>
      <c r="C27" s="45">
        <v>0</v>
      </c>
      <c r="D27" s="41"/>
      <c r="E27" s="45">
        <v>0</v>
      </c>
      <c r="F27" s="41"/>
      <c r="G27" s="45">
        <v>0</v>
      </c>
      <c r="H27" s="41"/>
      <c r="I27" s="45">
        <v>16949</v>
      </c>
      <c r="J27" s="41"/>
      <c r="K27" s="45">
        <f>E27+I27+C27+G27</f>
        <v>16949</v>
      </c>
      <c r="L27" s="38"/>
    </row>
    <row r="28" spans="1:12" ht="14.25">
      <c r="A28" s="5"/>
      <c r="B28" s="5"/>
      <c r="C28" s="47"/>
      <c r="D28" s="41"/>
      <c r="E28" s="47"/>
      <c r="F28" s="41"/>
      <c r="G28" s="47"/>
      <c r="H28" s="41"/>
      <c r="I28" s="47"/>
      <c r="J28" s="41"/>
      <c r="K28" s="47"/>
      <c r="L28" s="38"/>
    </row>
    <row r="29" spans="1:12" ht="14.25">
      <c r="A29" s="5"/>
      <c r="B29" s="5"/>
      <c r="C29" s="45"/>
      <c r="D29" s="41"/>
      <c r="E29" s="45"/>
      <c r="F29" s="41"/>
      <c r="G29" s="45"/>
      <c r="H29" s="41"/>
      <c r="I29" s="45"/>
      <c r="J29" s="41"/>
      <c r="K29" s="45"/>
      <c r="L29" s="38"/>
    </row>
    <row r="30" spans="1:12" ht="14.25">
      <c r="A30" s="5" t="s">
        <v>46</v>
      </c>
      <c r="B30" s="5"/>
      <c r="C30" s="45">
        <f>C25+C27</f>
        <v>0</v>
      </c>
      <c r="D30" s="41"/>
      <c r="E30" s="45">
        <f>E25+E27</f>
        <v>4866</v>
      </c>
      <c r="F30" s="41"/>
      <c r="G30" s="45">
        <f>G25+G27</f>
        <v>0</v>
      </c>
      <c r="H30" s="41"/>
      <c r="I30" s="45">
        <f>I25+I27</f>
        <v>17254</v>
      </c>
      <c r="J30" s="41"/>
      <c r="K30" s="45">
        <f>K25+K27</f>
        <v>22120</v>
      </c>
      <c r="L30" s="38"/>
    </row>
    <row r="31" spans="1:12" ht="14.25">
      <c r="A31" s="12"/>
      <c r="B31" s="5"/>
      <c r="C31" s="45"/>
      <c r="D31" s="41"/>
      <c r="E31" s="45"/>
      <c r="F31" s="41"/>
      <c r="G31" s="45"/>
      <c r="H31" s="41"/>
      <c r="I31" s="46"/>
      <c r="J31" s="41"/>
      <c r="K31" s="45"/>
      <c r="L31" s="38"/>
    </row>
    <row r="32" spans="1:12" ht="14.25">
      <c r="A32" s="12" t="s">
        <v>47</v>
      </c>
      <c r="B32" s="5"/>
      <c r="C32" s="45">
        <v>807</v>
      </c>
      <c r="D32" s="41"/>
      <c r="E32" s="45">
        <v>565</v>
      </c>
      <c r="F32" s="41"/>
      <c r="G32" s="45">
        <v>0</v>
      </c>
      <c r="H32" s="41"/>
      <c r="I32" s="46">
        <v>0</v>
      </c>
      <c r="J32" s="41"/>
      <c r="K32" s="45">
        <f>E32+I32+C32+G32</f>
        <v>1372</v>
      </c>
      <c r="L32" s="38"/>
    </row>
    <row r="33" spans="1:12" ht="14.25">
      <c r="A33" s="90" t="s">
        <v>48</v>
      </c>
      <c r="B33" s="5"/>
      <c r="C33" s="45"/>
      <c r="D33" s="41"/>
      <c r="E33" s="45"/>
      <c r="F33" s="41"/>
      <c r="G33" s="45"/>
      <c r="H33" s="41"/>
      <c r="I33" s="46"/>
      <c r="J33" s="41"/>
      <c r="K33" s="45"/>
      <c r="L33" s="38"/>
    </row>
    <row r="34" spans="1:12" ht="5.25" customHeight="1" hidden="1">
      <c r="A34" s="90"/>
      <c r="B34" s="5"/>
      <c r="C34" s="45"/>
      <c r="D34" s="41"/>
      <c r="E34" s="45"/>
      <c r="F34" s="41"/>
      <c r="G34" s="45"/>
      <c r="H34" s="41"/>
      <c r="I34" s="46"/>
      <c r="J34" s="41"/>
      <c r="K34" s="45"/>
      <c r="L34" s="38"/>
    </row>
    <row r="35" spans="1:12" ht="14.25">
      <c r="A35" s="90"/>
      <c r="B35" s="5"/>
      <c r="C35" s="45"/>
      <c r="D35" s="41"/>
      <c r="E35" s="45"/>
      <c r="F35" s="41"/>
      <c r="G35" s="45"/>
      <c r="H35" s="41"/>
      <c r="I35" s="46"/>
      <c r="J35" s="41"/>
      <c r="K35" s="45"/>
      <c r="L35" s="38"/>
    </row>
    <row r="36" spans="1:12" ht="14.25">
      <c r="A36" s="90"/>
      <c r="B36" s="5"/>
      <c r="C36" s="45"/>
      <c r="D36" s="41"/>
      <c r="E36" s="45"/>
      <c r="F36" s="41"/>
      <c r="G36" s="45"/>
      <c r="H36" s="41"/>
      <c r="I36" s="46"/>
      <c r="J36" s="41"/>
      <c r="K36" s="45"/>
      <c r="L36" s="38"/>
    </row>
    <row r="37" spans="1:12" ht="14.25">
      <c r="A37" s="90"/>
      <c r="B37" s="5"/>
      <c r="C37" s="45">
        <v>0</v>
      </c>
      <c r="D37" s="41"/>
      <c r="E37" s="45">
        <v>0</v>
      </c>
      <c r="F37" s="41"/>
      <c r="G37" s="45">
        <v>0</v>
      </c>
      <c r="H37" s="41"/>
      <c r="I37" s="45">
        <v>-7443</v>
      </c>
      <c r="J37" s="41"/>
      <c r="K37" s="45">
        <f>E37+I37+C37+G37</f>
        <v>-7443</v>
      </c>
      <c r="L37" s="38"/>
    </row>
    <row r="38" spans="1:12" ht="14.25">
      <c r="A38" s="5"/>
      <c r="B38" s="5"/>
      <c r="C38" s="47"/>
      <c r="D38" s="41"/>
      <c r="E38" s="45"/>
      <c r="F38" s="41"/>
      <c r="G38" s="47"/>
      <c r="H38" s="41"/>
      <c r="I38" s="45"/>
      <c r="J38" s="41"/>
      <c r="K38" s="45"/>
      <c r="L38" s="38"/>
    </row>
    <row r="39" spans="1:12" ht="14.25">
      <c r="A39" s="5"/>
      <c r="B39" s="5"/>
      <c r="C39" s="6"/>
      <c r="D39" s="5"/>
      <c r="E39" s="14"/>
      <c r="F39" s="5"/>
      <c r="G39" s="6"/>
      <c r="H39" s="5"/>
      <c r="I39" s="14"/>
      <c r="J39" s="5"/>
      <c r="K39" s="14"/>
      <c r="L39" s="38"/>
    </row>
    <row r="40" spans="1:12" ht="15" thickBot="1">
      <c r="A40" s="5" t="s">
        <v>49</v>
      </c>
      <c r="B40" s="5"/>
      <c r="C40" s="15">
        <f>C12+C30+C32+C37</f>
        <v>62046</v>
      </c>
      <c r="D40" s="5"/>
      <c r="E40" s="15">
        <f>E12+E30+E32+E37</f>
        <v>-9128</v>
      </c>
      <c r="F40" s="5"/>
      <c r="G40" s="15">
        <f>G12+G30+G32+G37</f>
        <v>0</v>
      </c>
      <c r="H40" s="5"/>
      <c r="I40" s="15">
        <f>I12+I30+I32+I37</f>
        <v>97237</v>
      </c>
      <c r="J40" s="5"/>
      <c r="K40" s="15">
        <f>K12+K30+K32+K37</f>
        <v>150155</v>
      </c>
      <c r="L40" s="38"/>
    </row>
    <row r="41" spans="1:12" ht="14.25">
      <c r="A41" s="5"/>
      <c r="B41" s="5"/>
      <c r="C41" s="6"/>
      <c r="D41" s="5"/>
      <c r="E41" s="6"/>
      <c r="F41" s="5"/>
      <c r="G41" s="6"/>
      <c r="H41" s="5"/>
      <c r="I41" s="6"/>
      <c r="J41" s="5"/>
      <c r="K41" s="6"/>
      <c r="L41" s="38"/>
    </row>
    <row r="42" spans="1:12" ht="14.25">
      <c r="A42" s="5"/>
      <c r="B42" s="5"/>
      <c r="C42" s="6"/>
      <c r="D42" s="5"/>
      <c r="E42" s="6"/>
      <c r="F42" s="5"/>
      <c r="G42" s="6"/>
      <c r="H42" s="5"/>
      <c r="I42" s="6"/>
      <c r="J42" s="5"/>
      <c r="K42" s="6"/>
      <c r="L42" s="38"/>
    </row>
    <row r="43" spans="1:12" ht="14.25">
      <c r="A43" s="5" t="s">
        <v>50</v>
      </c>
      <c r="B43" s="5"/>
      <c r="C43" s="6"/>
      <c r="D43" s="5"/>
      <c r="E43" s="6"/>
      <c r="F43" s="5"/>
      <c r="G43" s="6"/>
      <c r="H43" s="5"/>
      <c r="I43" s="6"/>
      <c r="J43" s="5"/>
      <c r="K43" s="6"/>
      <c r="L43" s="38"/>
    </row>
    <row r="44" spans="1:12" ht="14.25">
      <c r="A44" s="5" t="s">
        <v>51</v>
      </c>
      <c r="B44" s="5"/>
      <c r="C44" s="6">
        <v>62046</v>
      </c>
      <c r="D44" s="5"/>
      <c r="E44" s="6">
        <v>-9128</v>
      </c>
      <c r="F44" s="5"/>
      <c r="G44" s="6">
        <v>0</v>
      </c>
      <c r="H44" s="5"/>
      <c r="I44" s="6">
        <v>97237</v>
      </c>
      <c r="J44" s="5"/>
      <c r="K44" s="45">
        <f>E44+I44+C44+G44</f>
        <v>150155</v>
      </c>
      <c r="L44" s="38"/>
    </row>
    <row r="45" spans="1:12" ht="14.25">
      <c r="A45" s="5" t="s">
        <v>52</v>
      </c>
      <c r="B45" s="5"/>
      <c r="C45" s="6"/>
      <c r="D45" s="5"/>
      <c r="E45" s="6"/>
      <c r="F45" s="5"/>
      <c r="G45" s="6"/>
      <c r="H45" s="5"/>
      <c r="I45" s="6"/>
      <c r="J45" s="5"/>
      <c r="K45" s="6"/>
      <c r="L45" s="38"/>
    </row>
    <row r="46" spans="1:12" ht="14.25">
      <c r="A46" s="5" t="s">
        <v>53</v>
      </c>
      <c r="B46" s="5"/>
      <c r="C46" s="18">
        <v>0</v>
      </c>
      <c r="D46" s="5"/>
      <c r="E46" s="18">
        <v>-3636</v>
      </c>
      <c r="F46" s="5"/>
      <c r="G46" s="18">
        <v>0</v>
      </c>
      <c r="H46" s="5"/>
      <c r="I46" s="18">
        <v>3636</v>
      </c>
      <c r="J46" s="5"/>
      <c r="K46" s="47">
        <f>E46+I46+C46+G46</f>
        <v>0</v>
      </c>
      <c r="L46" s="38"/>
    </row>
    <row r="47" spans="1:12" ht="14.25">
      <c r="A47" s="5"/>
      <c r="B47" s="5"/>
      <c r="C47" s="6"/>
      <c r="D47" s="5"/>
      <c r="E47" s="6"/>
      <c r="F47" s="5"/>
      <c r="G47" s="6"/>
      <c r="H47" s="5"/>
      <c r="I47" s="6"/>
      <c r="J47" s="5"/>
      <c r="K47" s="6"/>
      <c r="L47" s="38"/>
    </row>
    <row r="48" spans="1:12" ht="15" customHeight="1">
      <c r="A48" s="5" t="s">
        <v>54</v>
      </c>
      <c r="B48" s="5"/>
      <c r="C48" s="6">
        <f>C44+C46</f>
        <v>62046</v>
      </c>
      <c r="D48" s="5"/>
      <c r="E48" s="6">
        <f>E44+E46</f>
        <v>-12764</v>
      </c>
      <c r="F48" s="5"/>
      <c r="G48" s="6">
        <f>G44+G46</f>
        <v>0</v>
      </c>
      <c r="H48" s="5"/>
      <c r="I48" s="6">
        <f>I44+I46</f>
        <v>100873</v>
      </c>
      <c r="J48" s="5"/>
      <c r="K48" s="6">
        <f>K44+K46</f>
        <v>150155</v>
      </c>
      <c r="L48" s="38"/>
    </row>
    <row r="49" spans="1:12" ht="15" customHeight="1">
      <c r="A49" s="5"/>
      <c r="B49" s="5"/>
      <c r="C49" s="6"/>
      <c r="D49" s="5"/>
      <c r="E49" s="6"/>
      <c r="F49" s="5"/>
      <c r="G49" s="6"/>
      <c r="H49" s="5"/>
      <c r="I49" s="6"/>
      <c r="J49" s="5"/>
      <c r="K49" s="6"/>
      <c r="L49" s="38"/>
    </row>
    <row r="50" spans="1:12" ht="14.25" customHeight="1">
      <c r="A50" s="90" t="s">
        <v>40</v>
      </c>
      <c r="B50" s="5"/>
      <c r="C50" s="39"/>
      <c r="D50" s="5"/>
      <c r="E50" s="39"/>
      <c r="F50" s="5"/>
      <c r="G50" s="39"/>
      <c r="H50" s="5"/>
      <c r="I50" s="39"/>
      <c r="J50" s="5"/>
      <c r="K50" s="39"/>
      <c r="L50" s="38"/>
    </row>
    <row r="51" spans="1:12" ht="14.25">
      <c r="A51" s="90"/>
      <c r="B51" s="5"/>
      <c r="C51" s="40">
        <v>0</v>
      </c>
      <c r="D51" s="41"/>
      <c r="E51" s="40">
        <v>558</v>
      </c>
      <c r="F51" s="41"/>
      <c r="G51" s="40">
        <v>0</v>
      </c>
      <c r="H51" s="41"/>
      <c r="I51" s="42">
        <v>0</v>
      </c>
      <c r="J51" s="41"/>
      <c r="K51" s="40">
        <f>E51+I51+C51+G51</f>
        <v>558</v>
      </c>
      <c r="L51" s="38"/>
    </row>
    <row r="52" spans="1:12" ht="14.25">
      <c r="A52" s="12"/>
      <c r="B52" s="5"/>
      <c r="C52" s="40"/>
      <c r="D52" s="41"/>
      <c r="E52" s="40"/>
      <c r="F52" s="41"/>
      <c r="G52" s="40"/>
      <c r="H52" s="41"/>
      <c r="I52" s="42"/>
      <c r="J52" s="41"/>
      <c r="K52" s="40"/>
      <c r="L52" s="38"/>
    </row>
    <row r="53" spans="1:12" ht="14.25">
      <c r="A53" s="12" t="s">
        <v>43</v>
      </c>
      <c r="B53" s="5"/>
      <c r="C53" s="40">
        <v>0</v>
      </c>
      <c r="D53" s="41"/>
      <c r="E53" s="40">
        <v>-145</v>
      </c>
      <c r="F53" s="41"/>
      <c r="G53" s="40">
        <v>0</v>
      </c>
      <c r="H53" s="41"/>
      <c r="I53" s="42">
        <v>145</v>
      </c>
      <c r="J53" s="41"/>
      <c r="K53" s="40">
        <f>E53+I53+C53+G53</f>
        <v>0</v>
      </c>
      <c r="L53" s="38"/>
    </row>
    <row r="54" spans="1:12" ht="14.25">
      <c r="A54" s="12"/>
      <c r="B54" s="5"/>
      <c r="C54" s="43"/>
      <c r="D54" s="41"/>
      <c r="E54" s="43"/>
      <c r="F54" s="41"/>
      <c r="G54" s="43"/>
      <c r="H54" s="41"/>
      <c r="I54" s="44"/>
      <c r="J54" s="41"/>
      <c r="K54" s="43"/>
      <c r="L54" s="38"/>
    </row>
    <row r="55" spans="1:12" ht="14.25">
      <c r="A55" s="12"/>
      <c r="B55" s="5"/>
      <c r="C55" s="45"/>
      <c r="D55" s="41"/>
      <c r="E55" s="45"/>
      <c r="F55" s="41"/>
      <c r="G55" s="45"/>
      <c r="H55" s="41"/>
      <c r="I55" s="46"/>
      <c r="J55" s="41"/>
      <c r="K55" s="45"/>
      <c r="L55" s="38"/>
    </row>
    <row r="56" spans="1:12" ht="15" customHeight="1">
      <c r="A56" s="12" t="s">
        <v>44</v>
      </c>
      <c r="B56" s="5"/>
      <c r="C56" s="45">
        <f>C51+C53</f>
        <v>0</v>
      </c>
      <c r="D56" s="41"/>
      <c r="E56" s="45">
        <f>E51+E53</f>
        <v>413</v>
      </c>
      <c r="F56" s="41"/>
      <c r="G56" s="45">
        <f>G51+G53</f>
        <v>0</v>
      </c>
      <c r="H56" s="41"/>
      <c r="I56" s="45">
        <f>I51+I53</f>
        <v>145</v>
      </c>
      <c r="J56" s="41"/>
      <c r="K56" s="45">
        <f>K51+K53</f>
        <v>558</v>
      </c>
      <c r="L56" s="38"/>
    </row>
    <row r="57" spans="1:12" ht="15" customHeight="1">
      <c r="A57" s="12"/>
      <c r="B57" s="5"/>
      <c r="C57" s="45"/>
      <c r="D57" s="41"/>
      <c r="E57" s="45"/>
      <c r="F57" s="41"/>
      <c r="G57" s="45"/>
      <c r="H57" s="41"/>
      <c r="I57" s="45"/>
      <c r="J57" s="41"/>
      <c r="K57" s="45"/>
      <c r="L57" s="38"/>
    </row>
    <row r="58" spans="1:12" ht="15" customHeight="1">
      <c r="A58" s="5" t="s">
        <v>135</v>
      </c>
      <c r="B58" s="5"/>
      <c r="C58" s="45">
        <v>0</v>
      </c>
      <c r="D58" s="41"/>
      <c r="E58" s="45">
        <v>0</v>
      </c>
      <c r="F58" s="41"/>
      <c r="G58" s="45">
        <v>0</v>
      </c>
      <c r="H58" s="41"/>
      <c r="I58" s="45">
        <v>8486</v>
      </c>
      <c r="J58" s="41"/>
      <c r="K58" s="45">
        <f>E58+I58+C58+G58</f>
        <v>8486</v>
      </c>
      <c r="L58" s="38"/>
    </row>
    <row r="59" spans="1:12" ht="15" customHeight="1">
      <c r="A59" s="5"/>
      <c r="B59" s="5"/>
      <c r="C59" s="47"/>
      <c r="D59" s="41"/>
      <c r="E59" s="47"/>
      <c r="F59" s="41"/>
      <c r="G59" s="47"/>
      <c r="H59" s="41"/>
      <c r="I59" s="47"/>
      <c r="J59" s="41"/>
      <c r="K59" s="47"/>
      <c r="L59" s="38"/>
    </row>
    <row r="60" spans="1:12" ht="15" customHeight="1">
      <c r="A60" s="5"/>
      <c r="B60" s="5"/>
      <c r="C60" s="45"/>
      <c r="D60" s="41"/>
      <c r="E60" s="45"/>
      <c r="F60" s="41"/>
      <c r="G60" s="45"/>
      <c r="H60" s="41"/>
      <c r="I60" s="45"/>
      <c r="J60" s="41"/>
      <c r="K60" s="45"/>
      <c r="L60" s="38"/>
    </row>
    <row r="61" spans="1:12" ht="15" customHeight="1">
      <c r="A61" s="5" t="s">
        <v>55</v>
      </c>
      <c r="B61" s="5"/>
      <c r="C61" s="45">
        <f>C56+C58</f>
        <v>0</v>
      </c>
      <c r="D61" s="41"/>
      <c r="E61" s="45">
        <f>E56+E58</f>
        <v>413</v>
      </c>
      <c r="F61" s="41"/>
      <c r="G61" s="45">
        <f>G56+G58</f>
        <v>0</v>
      </c>
      <c r="H61" s="41"/>
      <c r="I61" s="45">
        <f>I56+I58</f>
        <v>8631</v>
      </c>
      <c r="J61" s="41"/>
      <c r="K61" s="45">
        <f>K56+K58</f>
        <v>9044</v>
      </c>
      <c r="L61" s="5"/>
    </row>
    <row r="62" spans="1:12" ht="14.25">
      <c r="A62" s="12"/>
      <c r="B62" s="5"/>
      <c r="C62" s="45"/>
      <c r="D62" s="41"/>
      <c r="E62" s="45"/>
      <c r="F62" s="41"/>
      <c r="G62" s="45"/>
      <c r="H62" s="41"/>
      <c r="I62" s="46"/>
      <c r="J62" s="41"/>
      <c r="K62" s="45"/>
      <c r="L62" s="38"/>
    </row>
    <row r="63" spans="1:12" ht="14.25">
      <c r="A63" s="12" t="s">
        <v>47</v>
      </c>
      <c r="B63" s="5"/>
      <c r="C63" s="45">
        <v>1059</v>
      </c>
      <c r="D63" s="41"/>
      <c r="E63" s="45">
        <v>741</v>
      </c>
      <c r="F63" s="41"/>
      <c r="G63" s="45">
        <v>0</v>
      </c>
      <c r="H63" s="41"/>
      <c r="I63" s="46">
        <v>0</v>
      </c>
      <c r="J63" s="41"/>
      <c r="K63" s="45">
        <f>E63+I63+C63+G63</f>
        <v>1800</v>
      </c>
      <c r="L63" s="38"/>
    </row>
    <row r="64" spans="1:12" ht="14.25">
      <c r="A64" s="12"/>
      <c r="B64" s="5"/>
      <c r="C64" s="45"/>
      <c r="D64" s="41"/>
      <c r="E64" s="45"/>
      <c r="F64" s="41"/>
      <c r="G64" s="45"/>
      <c r="H64" s="41"/>
      <c r="I64" s="46"/>
      <c r="J64" s="41"/>
      <c r="K64" s="45"/>
      <c r="L64" s="38"/>
    </row>
    <row r="65" spans="1:12" ht="14.25">
      <c r="A65" s="12" t="s">
        <v>137</v>
      </c>
      <c r="B65" s="5"/>
      <c r="C65" s="45">
        <v>0</v>
      </c>
      <c r="D65" s="41"/>
      <c r="E65" s="45">
        <v>0</v>
      </c>
      <c r="F65" s="41"/>
      <c r="G65" s="45">
        <v>-373</v>
      </c>
      <c r="H65" s="41"/>
      <c r="I65" s="46">
        <v>0</v>
      </c>
      <c r="J65" s="41"/>
      <c r="K65" s="45">
        <f>E65+I65+C65+G65</f>
        <v>-373</v>
      </c>
      <c r="L65" s="38"/>
    </row>
    <row r="66" spans="1:12" ht="14.25">
      <c r="A66" s="12"/>
      <c r="B66" s="5"/>
      <c r="C66" s="45"/>
      <c r="D66" s="41"/>
      <c r="E66" s="45"/>
      <c r="F66" s="41"/>
      <c r="G66" s="45"/>
      <c r="H66" s="41"/>
      <c r="I66" s="46"/>
      <c r="J66" s="41"/>
      <c r="K66" s="45"/>
      <c r="L66" s="38"/>
    </row>
    <row r="67" spans="1:12" ht="14.25">
      <c r="A67" s="91" t="s">
        <v>136</v>
      </c>
      <c r="B67" s="5"/>
      <c r="C67" s="45"/>
      <c r="D67" s="41"/>
      <c r="E67" s="45"/>
      <c r="F67" s="41"/>
      <c r="G67" s="45"/>
      <c r="H67" s="41"/>
      <c r="I67" s="46"/>
      <c r="J67" s="41"/>
      <c r="K67" s="45"/>
      <c r="L67" s="38"/>
    </row>
    <row r="68" spans="1:12" ht="14.25">
      <c r="A68" s="91"/>
      <c r="B68" s="5"/>
      <c r="C68" s="45"/>
      <c r="D68" s="41"/>
      <c r="E68" s="45"/>
      <c r="F68" s="41"/>
      <c r="G68" s="45"/>
      <c r="H68" s="41"/>
      <c r="I68" s="46"/>
      <c r="J68" s="41"/>
      <c r="K68" s="45"/>
      <c r="L68" s="38"/>
    </row>
    <row r="69" spans="1:12" ht="14.25">
      <c r="A69" s="91"/>
      <c r="B69" s="5"/>
      <c r="C69" s="45"/>
      <c r="D69" s="41"/>
      <c r="E69" s="45"/>
      <c r="F69" s="41"/>
      <c r="G69" s="45"/>
      <c r="H69" s="41"/>
      <c r="I69" s="46"/>
      <c r="J69" s="41"/>
      <c r="K69" s="45"/>
      <c r="L69" s="38"/>
    </row>
    <row r="70" spans="1:12" ht="14.25">
      <c r="A70" s="91"/>
      <c r="B70" s="5"/>
      <c r="C70" s="45">
        <v>0</v>
      </c>
      <c r="D70" s="41"/>
      <c r="E70" s="45">
        <v>0</v>
      </c>
      <c r="F70" s="41"/>
      <c r="G70" s="45">
        <v>0</v>
      </c>
      <c r="H70" s="41"/>
      <c r="I70" s="46">
        <v>-9238</v>
      </c>
      <c r="J70" s="41"/>
      <c r="K70" s="45">
        <f>E70+I70+C70+G70</f>
        <v>-9238</v>
      </c>
      <c r="L70" s="38"/>
    </row>
    <row r="71" spans="1:12" ht="14.25">
      <c r="A71" s="12"/>
      <c r="B71" s="5"/>
      <c r="C71" s="45"/>
      <c r="D71" s="41"/>
      <c r="E71" s="45"/>
      <c r="F71" s="41"/>
      <c r="G71" s="45"/>
      <c r="H71" s="41"/>
      <c r="I71" s="46"/>
      <c r="J71" s="41"/>
      <c r="K71" s="45"/>
      <c r="L71" s="38"/>
    </row>
    <row r="72" spans="3:12" ht="14.25">
      <c r="C72" s="48"/>
      <c r="D72" s="3"/>
      <c r="F72" s="3"/>
      <c r="G72" s="48"/>
      <c r="H72" s="3"/>
      <c r="J72" s="3"/>
      <c r="L72" s="38"/>
    </row>
    <row r="73" spans="1:12" ht="14.25">
      <c r="A73" s="5"/>
      <c r="B73" s="5"/>
      <c r="C73" s="6"/>
      <c r="D73" s="5"/>
      <c r="E73" s="14"/>
      <c r="F73" s="5"/>
      <c r="G73" s="6"/>
      <c r="H73" s="5"/>
      <c r="I73" s="14"/>
      <c r="J73" s="5"/>
      <c r="K73" s="14"/>
      <c r="L73" s="38"/>
    </row>
    <row r="74" spans="1:12" ht="15" thickBot="1">
      <c r="A74" s="5" t="s">
        <v>140</v>
      </c>
      <c r="B74" s="5"/>
      <c r="C74" s="15">
        <f>C48+C61+C63+C65+C70</f>
        <v>63105</v>
      </c>
      <c r="D74" s="5"/>
      <c r="E74" s="15">
        <f>E48+E61+E63+E65+E70</f>
        <v>-11610</v>
      </c>
      <c r="F74" s="5"/>
      <c r="G74" s="15">
        <f>G48+G61+G63+G65+G70</f>
        <v>-373</v>
      </c>
      <c r="H74" s="5"/>
      <c r="I74" s="15">
        <f>I48+I61+I63+I65+I70</f>
        <v>100266</v>
      </c>
      <c r="J74" s="5"/>
      <c r="K74" s="15">
        <f>K48+K61+K63+K65+K70</f>
        <v>151388</v>
      </c>
      <c r="L74" s="38"/>
    </row>
    <row r="75" spans="1:12" ht="14.25">
      <c r="A75" s="5"/>
      <c r="B75" s="5"/>
      <c r="C75" s="6"/>
      <c r="D75" s="5"/>
      <c r="E75" s="6"/>
      <c r="F75" s="5"/>
      <c r="G75" s="6"/>
      <c r="H75" s="5"/>
      <c r="I75" s="6"/>
      <c r="J75" s="5"/>
      <c r="K75" s="6"/>
      <c r="L75" s="38"/>
    </row>
    <row r="76" spans="1:12" ht="14.25">
      <c r="A76" s="5"/>
      <c r="B76" s="5"/>
      <c r="C76" s="6"/>
      <c r="D76" s="5"/>
      <c r="E76" s="6"/>
      <c r="F76" s="5"/>
      <c r="G76" s="6"/>
      <c r="H76" s="5"/>
      <c r="I76" s="6"/>
      <c r="J76" s="5"/>
      <c r="K76" s="6"/>
      <c r="L76" s="38"/>
    </row>
    <row r="77" spans="1:12" ht="14.25">
      <c r="A77" s="5"/>
      <c r="B77" s="5"/>
      <c r="C77" s="6"/>
      <c r="D77" s="5"/>
      <c r="E77" s="6"/>
      <c r="F77" s="5"/>
      <c r="G77" s="6"/>
      <c r="H77" s="5"/>
      <c r="I77" s="6"/>
      <c r="J77" s="5"/>
      <c r="K77" s="6"/>
      <c r="L77" s="38"/>
    </row>
    <row r="78" spans="1:12" ht="14.25">
      <c r="A78" s="5"/>
      <c r="B78" s="5"/>
      <c r="C78" s="6"/>
      <c r="D78" s="5"/>
      <c r="E78" s="6"/>
      <c r="F78" s="5"/>
      <c r="G78" s="6"/>
      <c r="H78" s="5"/>
      <c r="I78" s="6"/>
      <c r="J78" s="5"/>
      <c r="K78" s="6"/>
      <c r="L78" s="38"/>
    </row>
    <row r="79" spans="1:12" ht="14.25">
      <c r="A79" s="5"/>
      <c r="B79" s="5"/>
      <c r="C79" s="6"/>
      <c r="D79" s="5"/>
      <c r="E79" s="6"/>
      <c r="F79" s="5"/>
      <c r="G79" s="6"/>
      <c r="H79" s="5"/>
      <c r="I79" s="6"/>
      <c r="J79" s="5"/>
      <c r="K79" s="6"/>
      <c r="L79" s="38"/>
    </row>
    <row r="80" spans="1:12" ht="12.75" customHeight="1">
      <c r="A80" s="86" t="s">
        <v>141</v>
      </c>
      <c r="B80" s="86"/>
      <c r="C80" s="86"/>
      <c r="D80" s="86"/>
      <c r="E80" s="86"/>
      <c r="F80" s="86"/>
      <c r="G80" s="86"/>
      <c r="H80" s="86"/>
      <c r="I80" s="86"/>
      <c r="J80" s="86"/>
      <c r="K80" s="86"/>
      <c r="L80" s="12"/>
    </row>
    <row r="81" spans="1:12" s="5" customFormat="1" ht="21" customHeight="1">
      <c r="A81" s="86"/>
      <c r="B81" s="86"/>
      <c r="C81" s="86"/>
      <c r="D81" s="86"/>
      <c r="E81" s="86"/>
      <c r="F81" s="86"/>
      <c r="G81" s="86"/>
      <c r="H81" s="86"/>
      <c r="I81" s="86"/>
      <c r="J81" s="86"/>
      <c r="K81" s="86"/>
      <c r="L81" s="12"/>
    </row>
    <row r="82" spans="3:7" s="5" customFormat="1" ht="14.25">
      <c r="C82" s="6"/>
      <c r="G82" s="6"/>
    </row>
    <row r="83" spans="3:7" s="5" customFormat="1" ht="14.25">
      <c r="C83" s="6"/>
      <c r="G83" s="6"/>
    </row>
    <row r="84" spans="3:7" s="5" customFormat="1" ht="14.25">
      <c r="C84" s="6"/>
      <c r="G84" s="6"/>
    </row>
    <row r="85" spans="3:7" s="5" customFormat="1" ht="14.25">
      <c r="C85" s="6"/>
      <c r="G85" s="6"/>
    </row>
    <row r="86" spans="3:7" s="5" customFormat="1" ht="14.25">
      <c r="C86" s="6"/>
      <c r="G86" s="6"/>
    </row>
    <row r="87" spans="1:7" s="5" customFormat="1" ht="14.25">
      <c r="A87" s="90"/>
      <c r="C87" s="6"/>
      <c r="G87" s="6"/>
    </row>
    <row r="88" spans="1:7" s="5" customFormat="1" ht="14.25">
      <c r="A88" s="90"/>
      <c r="C88" s="6"/>
      <c r="G88" s="6"/>
    </row>
    <row r="89" spans="3:7" s="5" customFormat="1" ht="14.25">
      <c r="C89" s="6"/>
      <c r="G89" s="6"/>
    </row>
    <row r="90" spans="3:7" s="5" customFormat="1" ht="14.25">
      <c r="C90" s="6"/>
      <c r="G90" s="6"/>
    </row>
    <row r="91" spans="3:7" s="5" customFormat="1" ht="14.25">
      <c r="C91" s="6"/>
      <c r="G91" s="6"/>
    </row>
    <row r="92" spans="3:7" s="5" customFormat="1" ht="14.25">
      <c r="C92" s="6"/>
      <c r="G92" s="6"/>
    </row>
    <row r="93" spans="3:7" s="5" customFormat="1" ht="14.25">
      <c r="C93" s="6"/>
      <c r="G93" s="6"/>
    </row>
    <row r="94" spans="3:7" s="5" customFormat="1" ht="14.25">
      <c r="C94" s="6"/>
      <c r="G94" s="6"/>
    </row>
    <row r="95" spans="3:7" s="5" customFormat="1" ht="14.25">
      <c r="C95" s="6"/>
      <c r="G95" s="6"/>
    </row>
    <row r="96" spans="1:7" s="5" customFormat="1" ht="14.25">
      <c r="A96" s="90"/>
      <c r="C96" s="6"/>
      <c r="G96" s="6"/>
    </row>
    <row r="97" spans="1:7" s="5" customFormat="1" ht="14.25">
      <c r="A97" s="90"/>
      <c r="C97" s="6"/>
      <c r="G97" s="6"/>
    </row>
    <row r="98" spans="3:7" s="5" customFormat="1" ht="14.25">
      <c r="C98" s="6"/>
      <c r="G98" s="6"/>
    </row>
    <row r="99" spans="3:7" s="5" customFormat="1" ht="14.25">
      <c r="C99" s="6"/>
      <c r="G99" s="6"/>
    </row>
    <row r="100" spans="3:7" s="5" customFormat="1" ht="14.25">
      <c r="C100" s="6"/>
      <c r="G100" s="6"/>
    </row>
    <row r="101" spans="3:7" s="5" customFormat="1" ht="14.25">
      <c r="C101" s="6"/>
      <c r="G101" s="6"/>
    </row>
    <row r="102" spans="3:7" s="5" customFormat="1" ht="14.25">
      <c r="C102" s="6"/>
      <c r="G102" s="6"/>
    </row>
    <row r="103" spans="3:7" s="5" customFormat="1" ht="14.25">
      <c r="C103" s="6"/>
      <c r="G103" s="6"/>
    </row>
    <row r="104" spans="3:7" s="5" customFormat="1" ht="14.25">
      <c r="C104" s="6"/>
      <c r="G104" s="6"/>
    </row>
    <row r="105" spans="3:7" s="5" customFormat="1" ht="14.25">
      <c r="C105" s="6"/>
      <c r="G105" s="6"/>
    </row>
    <row r="106" spans="3:7" s="5" customFormat="1" ht="14.25">
      <c r="C106" s="6"/>
      <c r="G106" s="6"/>
    </row>
    <row r="107" spans="3:7" s="5" customFormat="1" ht="14.25">
      <c r="C107" s="6"/>
      <c r="G107" s="6"/>
    </row>
    <row r="108" spans="3:7" s="5" customFormat="1" ht="14.25">
      <c r="C108" s="6"/>
      <c r="G108" s="6"/>
    </row>
    <row r="109" spans="3:7" s="5" customFormat="1" ht="14.25">
      <c r="C109" s="6"/>
      <c r="G109" s="6"/>
    </row>
    <row r="110" spans="3:7" s="5" customFormat="1" ht="14.25">
      <c r="C110" s="6"/>
      <c r="G110" s="6"/>
    </row>
    <row r="111" spans="3:7" s="5" customFormat="1" ht="14.25">
      <c r="C111" s="6"/>
      <c r="G111" s="6"/>
    </row>
    <row r="112" spans="3:7" s="5" customFormat="1" ht="14.25">
      <c r="C112" s="6"/>
      <c r="G112" s="6"/>
    </row>
    <row r="113" spans="3:7" s="5" customFormat="1" ht="14.25">
      <c r="C113" s="6"/>
      <c r="G113" s="6"/>
    </row>
    <row r="114" spans="3:7" s="5" customFormat="1" ht="14.25">
      <c r="C114" s="6"/>
      <c r="G114" s="6"/>
    </row>
    <row r="115" spans="3:7" s="5" customFormat="1" ht="14.25">
      <c r="C115" s="6"/>
      <c r="G115" s="6"/>
    </row>
    <row r="116" spans="3:7" s="5" customFormat="1" ht="14.25">
      <c r="C116" s="6"/>
      <c r="G116" s="6"/>
    </row>
    <row r="117" spans="3:7" s="5" customFormat="1" ht="14.25">
      <c r="C117" s="6"/>
      <c r="G117" s="6"/>
    </row>
    <row r="118" spans="3:7" s="5" customFormat="1" ht="14.25">
      <c r="C118" s="6"/>
      <c r="G118" s="6"/>
    </row>
    <row r="119" spans="3:7" s="5" customFormat="1" ht="14.25">
      <c r="C119" s="6"/>
      <c r="G119" s="6"/>
    </row>
    <row r="120" spans="3:7" s="5" customFormat="1" ht="14.25">
      <c r="C120" s="6"/>
      <c r="G120" s="6"/>
    </row>
    <row r="121" spans="3:7" s="5" customFormat="1" ht="14.25">
      <c r="C121" s="6"/>
      <c r="G121" s="6"/>
    </row>
    <row r="122" spans="3:7" s="5" customFormat="1" ht="14.25">
      <c r="C122" s="6"/>
      <c r="G122" s="6"/>
    </row>
    <row r="123" spans="3:7" s="5" customFormat="1" ht="14.25">
      <c r="C123" s="6"/>
      <c r="G123" s="6"/>
    </row>
    <row r="124" spans="3:7" s="5" customFormat="1" ht="14.25">
      <c r="C124" s="6"/>
      <c r="G124" s="6"/>
    </row>
    <row r="125" spans="3:7" s="5" customFormat="1" ht="14.25">
      <c r="C125" s="6"/>
      <c r="G125" s="6"/>
    </row>
    <row r="126" spans="3:7" s="5" customFormat="1" ht="14.25">
      <c r="C126" s="6"/>
      <c r="G126" s="6"/>
    </row>
    <row r="127" spans="3:7" s="5" customFormat="1" ht="14.25">
      <c r="C127" s="6"/>
      <c r="G127" s="6"/>
    </row>
    <row r="128" spans="3:7" s="5" customFormat="1" ht="14.25">
      <c r="C128" s="6"/>
      <c r="G128" s="6"/>
    </row>
    <row r="129" spans="3:7" s="5" customFormat="1" ht="14.25">
      <c r="C129" s="6"/>
      <c r="G129" s="6"/>
    </row>
    <row r="130" spans="3:7" s="5" customFormat="1" ht="14.25">
      <c r="C130" s="6"/>
      <c r="G130" s="6"/>
    </row>
    <row r="131" spans="3:7" s="5" customFormat="1" ht="14.25">
      <c r="C131" s="6"/>
      <c r="G131" s="6"/>
    </row>
    <row r="132" spans="3:7" s="5" customFormat="1" ht="14.25">
      <c r="C132" s="6"/>
      <c r="G132" s="6"/>
    </row>
    <row r="133" spans="3:7" s="5" customFormat="1" ht="14.25">
      <c r="C133" s="6"/>
      <c r="G133" s="6"/>
    </row>
    <row r="134" spans="3:7" s="5" customFormat="1" ht="14.25">
      <c r="C134" s="6"/>
      <c r="G134" s="6"/>
    </row>
    <row r="135" spans="3:7" s="5" customFormat="1" ht="14.25">
      <c r="C135" s="6"/>
      <c r="G135" s="6"/>
    </row>
    <row r="136" spans="3:7" s="5" customFormat="1" ht="14.25">
      <c r="C136" s="6"/>
      <c r="G136" s="6"/>
    </row>
    <row r="137" spans="3:7" s="5" customFormat="1" ht="14.25">
      <c r="C137" s="6"/>
      <c r="G137" s="6"/>
    </row>
    <row r="138" spans="3:7" s="5" customFormat="1" ht="14.25">
      <c r="C138" s="6"/>
      <c r="G138" s="6"/>
    </row>
    <row r="139" spans="3:7" s="5" customFormat="1" ht="14.25">
      <c r="C139" s="6"/>
      <c r="G139" s="6"/>
    </row>
    <row r="140" spans="3:7" s="5" customFormat="1" ht="14.25">
      <c r="C140" s="6"/>
      <c r="G140" s="6"/>
    </row>
    <row r="141" spans="3:7" s="5" customFormat="1" ht="14.25">
      <c r="C141" s="6"/>
      <c r="G141" s="6"/>
    </row>
    <row r="142" spans="3:7" s="5" customFormat="1" ht="14.25">
      <c r="C142" s="6"/>
      <c r="G142" s="6"/>
    </row>
    <row r="143" spans="3:7" s="5" customFormat="1" ht="14.25">
      <c r="C143" s="6"/>
      <c r="G143" s="6"/>
    </row>
    <row r="144" spans="3:7" s="5" customFormat="1" ht="14.25">
      <c r="C144" s="6"/>
      <c r="G144" s="6"/>
    </row>
    <row r="145" spans="3:7" s="5" customFormat="1" ht="14.25">
      <c r="C145" s="6"/>
      <c r="G145" s="6"/>
    </row>
    <row r="146" spans="3:7" s="5" customFormat="1" ht="14.25">
      <c r="C146" s="6"/>
      <c r="G146" s="6"/>
    </row>
    <row r="147" spans="3:7" s="5" customFormat="1" ht="14.25">
      <c r="C147" s="6"/>
      <c r="G147" s="6"/>
    </row>
    <row r="148" spans="3:7" s="5" customFormat="1" ht="14.25">
      <c r="C148" s="6"/>
      <c r="G148" s="6"/>
    </row>
    <row r="149" spans="3:7" s="5" customFormat="1" ht="14.25">
      <c r="C149" s="6"/>
      <c r="G149" s="6"/>
    </row>
    <row r="150" spans="3:7" s="5" customFormat="1" ht="14.25">
      <c r="C150" s="6"/>
      <c r="G150" s="6"/>
    </row>
    <row r="151" spans="3:7" s="5" customFormat="1" ht="14.25">
      <c r="C151" s="6"/>
      <c r="G151" s="6"/>
    </row>
    <row r="152" spans="3:7" s="5" customFormat="1" ht="14.25">
      <c r="C152" s="6"/>
      <c r="G152" s="6"/>
    </row>
    <row r="153" spans="3:7" s="5" customFormat="1" ht="14.25">
      <c r="C153" s="6"/>
      <c r="G153" s="6"/>
    </row>
    <row r="154" spans="3:7" s="5" customFormat="1" ht="14.25">
      <c r="C154" s="6"/>
      <c r="G154" s="6"/>
    </row>
    <row r="155" spans="3:7" s="5" customFormat="1" ht="14.25">
      <c r="C155" s="6"/>
      <c r="G155" s="6"/>
    </row>
    <row r="156" spans="3:7" s="5" customFormat="1" ht="14.25">
      <c r="C156" s="6"/>
      <c r="G156" s="6"/>
    </row>
    <row r="157" spans="3:7" s="5" customFormat="1" ht="14.25">
      <c r="C157" s="6"/>
      <c r="G157" s="6"/>
    </row>
    <row r="158" spans="3:7" s="5" customFormat="1" ht="14.25">
      <c r="C158" s="6"/>
      <c r="G158" s="6"/>
    </row>
    <row r="159" spans="3:7" s="5" customFormat="1" ht="14.25">
      <c r="C159" s="6"/>
      <c r="G159" s="6"/>
    </row>
    <row r="160" spans="3:7" s="5" customFormat="1" ht="14.25">
      <c r="C160" s="6"/>
      <c r="G160" s="6"/>
    </row>
    <row r="161" spans="3:7" s="5" customFormat="1" ht="14.25">
      <c r="C161" s="6"/>
      <c r="G161" s="6"/>
    </row>
    <row r="162" spans="3:7" s="5" customFormat="1" ht="14.25">
      <c r="C162" s="6"/>
      <c r="G162" s="6"/>
    </row>
    <row r="163" spans="3:7" s="5" customFormat="1" ht="14.25">
      <c r="C163" s="6"/>
      <c r="G163" s="6"/>
    </row>
    <row r="164" spans="3:7" s="5" customFormat="1" ht="14.25">
      <c r="C164" s="6"/>
      <c r="G164" s="6"/>
    </row>
    <row r="165" spans="3:7" s="5" customFormat="1" ht="14.25">
      <c r="C165" s="6"/>
      <c r="G165" s="6"/>
    </row>
    <row r="166" spans="3:7" s="5" customFormat="1" ht="14.25">
      <c r="C166" s="6"/>
      <c r="G166" s="6"/>
    </row>
    <row r="167" spans="3:7" s="5" customFormat="1" ht="14.25">
      <c r="C167" s="6"/>
      <c r="G167" s="6"/>
    </row>
    <row r="168" spans="3:7" s="5" customFormat="1" ht="14.25">
      <c r="C168" s="6"/>
      <c r="G168" s="6"/>
    </row>
    <row r="169" spans="3:7" s="5" customFormat="1" ht="14.25">
      <c r="C169" s="6"/>
      <c r="G169" s="6"/>
    </row>
    <row r="170" spans="3:7" s="5" customFormat="1" ht="14.25">
      <c r="C170" s="6"/>
      <c r="G170" s="6"/>
    </row>
    <row r="171" spans="3:7" s="5" customFormat="1" ht="14.25">
      <c r="C171" s="6"/>
      <c r="G171" s="6"/>
    </row>
    <row r="172" spans="3:7" s="5" customFormat="1" ht="14.25">
      <c r="C172" s="6"/>
      <c r="G172" s="6"/>
    </row>
    <row r="173" spans="3:7" s="5" customFormat="1" ht="14.25">
      <c r="C173" s="6"/>
      <c r="G173" s="6"/>
    </row>
    <row r="174" spans="3:7" s="5" customFormat="1" ht="14.25">
      <c r="C174" s="6"/>
      <c r="G174" s="6"/>
    </row>
    <row r="175" spans="3:7" s="5" customFormat="1" ht="14.25">
      <c r="C175" s="6"/>
      <c r="G175" s="6"/>
    </row>
    <row r="176" spans="3:7" s="3" customFormat="1" ht="12.75">
      <c r="C176" s="4"/>
      <c r="G176" s="4"/>
    </row>
    <row r="177" spans="3:7" s="3" customFormat="1" ht="12.75">
      <c r="C177" s="4"/>
      <c r="G177" s="4"/>
    </row>
    <row r="178" spans="3:7" s="3" customFormat="1" ht="12.75">
      <c r="C178" s="4"/>
      <c r="G178" s="4"/>
    </row>
    <row r="179" spans="3:7" s="3" customFormat="1" ht="12.75">
      <c r="C179" s="4"/>
      <c r="G179" s="4"/>
    </row>
    <row r="180" spans="3:7" s="3" customFormat="1" ht="12.75">
      <c r="C180" s="4"/>
      <c r="G180" s="4"/>
    </row>
    <row r="181" spans="3:7" s="3" customFormat="1" ht="12.75">
      <c r="C181" s="4"/>
      <c r="G181" s="4"/>
    </row>
    <row r="182" spans="3:7" s="3" customFormat="1" ht="12.75">
      <c r="C182" s="4"/>
      <c r="G182" s="4"/>
    </row>
    <row r="183" spans="3:7" s="3" customFormat="1" ht="12.75">
      <c r="C183" s="4"/>
      <c r="G183" s="4"/>
    </row>
    <row r="184" spans="3:7" s="3" customFormat="1" ht="12.75">
      <c r="C184" s="4"/>
      <c r="G184" s="4"/>
    </row>
    <row r="185" spans="3:7" s="3" customFormat="1" ht="12.75">
      <c r="C185" s="4"/>
      <c r="G185" s="4"/>
    </row>
    <row r="186" spans="3:7" s="3" customFormat="1" ht="12.75">
      <c r="C186" s="4"/>
      <c r="G186" s="4"/>
    </row>
    <row r="187" spans="3:7" s="3" customFormat="1" ht="12.75">
      <c r="C187" s="4"/>
      <c r="G187" s="4"/>
    </row>
    <row r="188" spans="3:7" s="3" customFormat="1" ht="12.75">
      <c r="C188" s="4"/>
      <c r="G188" s="4"/>
    </row>
    <row r="189" spans="3:7" s="3" customFormat="1" ht="12.75">
      <c r="C189" s="4"/>
      <c r="G189" s="4"/>
    </row>
  </sheetData>
  <mergeCells count="8">
    <mergeCell ref="A96:A97"/>
    <mergeCell ref="A87:A88"/>
    <mergeCell ref="A80:K81"/>
    <mergeCell ref="A14:A15"/>
    <mergeCell ref="A19:A20"/>
    <mergeCell ref="A50:A51"/>
    <mergeCell ref="A33:A37"/>
    <mergeCell ref="A67:A70"/>
  </mergeCells>
  <printOptions/>
  <pageMargins left="0.5" right="0.25" top="0.5" bottom="0.5" header="0.5" footer="0.5"/>
  <pageSetup horizontalDpi="360" verticalDpi="360" orientation="portrait" paperSize="9" scale="65" r:id="rId1"/>
</worksheet>
</file>

<file path=xl/worksheets/sheet4.xml><?xml version="1.0" encoding="utf-8"?>
<worksheet xmlns="http://schemas.openxmlformats.org/spreadsheetml/2006/main" xmlns:r="http://schemas.openxmlformats.org/officeDocument/2006/relationships">
  <dimension ref="A1:H190"/>
  <sheetViews>
    <sheetView zoomScale="75" zoomScaleNormal="75" workbookViewId="0" topLeftCell="A49">
      <selection activeCell="A44" sqref="A44"/>
    </sheetView>
  </sheetViews>
  <sheetFormatPr defaultColWidth="9.140625" defaultRowHeight="12.75"/>
  <cols>
    <col min="1" max="1" width="57.57421875" style="0" customWidth="1"/>
    <col min="2" max="2" width="3.421875" style="0" customWidth="1"/>
    <col min="3" max="3" width="16.57421875" style="2" customWidth="1"/>
    <col min="4" max="4" width="2.57421875" style="0" customWidth="1"/>
    <col min="5" max="5" width="19.57421875" style="2" customWidth="1"/>
    <col min="6" max="6" width="1.28515625" style="0" customWidth="1"/>
    <col min="7" max="7" width="14.57421875" style="2" customWidth="1"/>
  </cols>
  <sheetData>
    <row r="1" ht="18">
      <c r="A1" s="1" t="s">
        <v>0</v>
      </c>
    </row>
    <row r="2" ht="18">
      <c r="A2" s="1" t="s">
        <v>11</v>
      </c>
    </row>
    <row r="3" ht="18">
      <c r="A3" s="1" t="s">
        <v>130</v>
      </c>
    </row>
    <row r="4" ht="18">
      <c r="A4" s="1"/>
    </row>
    <row r="6" spans="1:7" s="5" customFormat="1" ht="15">
      <c r="A6" s="8"/>
      <c r="B6" s="8"/>
      <c r="C6" s="92" t="s">
        <v>142</v>
      </c>
      <c r="D6" s="92"/>
      <c r="E6" s="92"/>
      <c r="F6" s="8"/>
      <c r="G6" s="9"/>
    </row>
    <row r="7" spans="1:7" s="5" customFormat="1" ht="15">
      <c r="A7" s="8"/>
      <c r="B7" s="8"/>
      <c r="C7" s="28" t="s">
        <v>131</v>
      </c>
      <c r="D7" s="10"/>
      <c r="E7" s="28" t="s">
        <v>132</v>
      </c>
      <c r="F7" s="8"/>
      <c r="G7" s="9"/>
    </row>
    <row r="8" spans="1:7" s="5" customFormat="1" ht="15">
      <c r="A8" s="8"/>
      <c r="B8" s="8"/>
      <c r="C8" s="29" t="s">
        <v>1</v>
      </c>
      <c r="D8" s="31"/>
      <c r="E8" s="30" t="s">
        <v>1</v>
      </c>
      <c r="F8" s="8"/>
      <c r="G8" s="9"/>
    </row>
    <row r="9" spans="1:7" s="5" customFormat="1" ht="14.25">
      <c r="A9" s="8"/>
      <c r="B9" s="8"/>
      <c r="C9" s="9"/>
      <c r="D9" s="8"/>
      <c r="E9" s="9"/>
      <c r="F9" s="8"/>
      <c r="G9" s="9"/>
    </row>
    <row r="10" spans="1:7" s="5" customFormat="1" ht="15">
      <c r="A10" s="23" t="s">
        <v>19</v>
      </c>
      <c r="B10" s="8"/>
      <c r="C10" s="20"/>
      <c r="D10" s="8"/>
      <c r="E10" s="20"/>
      <c r="F10" s="8"/>
      <c r="G10" s="9"/>
    </row>
    <row r="11" spans="1:7" s="5" customFormat="1" ht="14.25">
      <c r="A11" s="19" t="s">
        <v>3</v>
      </c>
      <c r="B11" s="8"/>
      <c r="C11" s="20">
        <v>10994</v>
      </c>
      <c r="D11" s="8"/>
      <c r="E11" s="20">
        <v>7449</v>
      </c>
      <c r="F11" s="8"/>
      <c r="G11" s="9"/>
    </row>
    <row r="12" spans="1:7" s="5" customFormat="1" ht="14.25">
      <c r="A12" s="19" t="s">
        <v>6</v>
      </c>
      <c r="B12" s="8"/>
      <c r="C12" s="20"/>
      <c r="D12" s="8"/>
      <c r="E12" s="20"/>
      <c r="F12" s="8"/>
      <c r="G12" s="9"/>
    </row>
    <row r="13" spans="1:7" s="5" customFormat="1" ht="14.25">
      <c r="A13" s="19" t="s">
        <v>7</v>
      </c>
      <c r="B13" s="8"/>
      <c r="C13" s="20">
        <v>3866</v>
      </c>
      <c r="D13" s="8"/>
      <c r="E13" s="20">
        <v>3204</v>
      </c>
      <c r="F13" s="8"/>
      <c r="G13" s="9"/>
    </row>
    <row r="14" spans="1:7" s="5" customFormat="1" ht="14.25">
      <c r="A14" s="19" t="s">
        <v>8</v>
      </c>
      <c r="B14" s="8"/>
      <c r="C14" s="21">
        <v>-608</v>
      </c>
      <c r="D14" s="26"/>
      <c r="E14" s="21">
        <v>-380</v>
      </c>
      <c r="F14" s="8"/>
      <c r="G14" s="9"/>
    </row>
    <row r="15" spans="1:7" s="5" customFormat="1" ht="14.25">
      <c r="A15" s="8"/>
      <c r="B15" s="8"/>
      <c r="C15" s="20"/>
      <c r="D15" s="8"/>
      <c r="E15" s="20"/>
      <c r="F15" s="8"/>
      <c r="G15" s="9"/>
    </row>
    <row r="16" spans="1:7" s="5" customFormat="1" ht="14.25">
      <c r="A16" s="19" t="s">
        <v>4</v>
      </c>
      <c r="B16" s="8"/>
      <c r="C16" s="20">
        <f>SUM(C11:C14)</f>
        <v>14252</v>
      </c>
      <c r="D16" s="8"/>
      <c r="E16" s="20">
        <f>SUM(E11:E14)</f>
        <v>10273</v>
      </c>
      <c r="F16" s="8"/>
      <c r="G16" s="9"/>
    </row>
    <row r="17" spans="1:7" s="5" customFormat="1" ht="14.25">
      <c r="A17" s="19"/>
      <c r="B17" s="8"/>
      <c r="C17" s="20"/>
      <c r="D17" s="8"/>
      <c r="E17" s="20"/>
      <c r="F17" s="8"/>
      <c r="G17" s="9"/>
    </row>
    <row r="18" spans="1:7" s="5" customFormat="1" ht="14.25">
      <c r="A18" s="19" t="s">
        <v>12</v>
      </c>
      <c r="B18" s="8"/>
      <c r="C18" s="20"/>
      <c r="D18" s="8"/>
      <c r="E18" s="20"/>
      <c r="F18" s="8"/>
      <c r="G18" s="9"/>
    </row>
    <row r="19" spans="1:7" s="5" customFormat="1" ht="14.25">
      <c r="A19" s="19" t="s">
        <v>13</v>
      </c>
      <c r="B19" s="8"/>
      <c r="C19" s="20">
        <v>-23454</v>
      </c>
      <c r="D19" s="8"/>
      <c r="E19" s="20">
        <v>-941</v>
      </c>
      <c r="F19" s="8"/>
      <c r="G19" s="9"/>
    </row>
    <row r="20" spans="1:7" s="5" customFormat="1" ht="14.25">
      <c r="A20" s="19" t="s">
        <v>14</v>
      </c>
      <c r="B20" s="8"/>
      <c r="C20" s="21">
        <v>8996</v>
      </c>
      <c r="D20" s="26"/>
      <c r="E20" s="21">
        <v>2654</v>
      </c>
      <c r="F20" s="8"/>
      <c r="G20" s="9"/>
    </row>
    <row r="21" spans="1:7" s="5" customFormat="1" ht="14.25">
      <c r="A21" s="19"/>
      <c r="B21" s="8"/>
      <c r="C21" s="20"/>
      <c r="D21" s="8"/>
      <c r="E21" s="20"/>
      <c r="F21" s="8"/>
      <c r="G21" s="9"/>
    </row>
    <row r="22" spans="1:7" s="5" customFormat="1" ht="14.25">
      <c r="A22" s="19" t="s">
        <v>147</v>
      </c>
      <c r="B22" s="8"/>
      <c r="C22" s="20">
        <f>C16+C19+C20</f>
        <v>-206</v>
      </c>
      <c r="D22" s="8"/>
      <c r="E22" s="20">
        <f>E16+E19+E20</f>
        <v>11986</v>
      </c>
      <c r="F22" s="8"/>
      <c r="G22" s="9"/>
    </row>
    <row r="23" spans="1:7" s="5" customFormat="1" ht="14.25">
      <c r="A23" s="19"/>
      <c r="B23" s="8"/>
      <c r="C23" s="20"/>
      <c r="D23" s="8"/>
      <c r="E23" s="20"/>
      <c r="F23" s="8"/>
      <c r="G23" s="9"/>
    </row>
    <row r="24" spans="1:7" s="5" customFormat="1" ht="14.25">
      <c r="A24" s="19" t="s">
        <v>143</v>
      </c>
      <c r="B24" s="8"/>
      <c r="C24" s="20">
        <v>0</v>
      </c>
      <c r="D24" s="8"/>
      <c r="E24" s="20">
        <v>848</v>
      </c>
      <c r="F24" s="8"/>
      <c r="G24" s="9"/>
    </row>
    <row r="25" spans="1:7" s="5" customFormat="1" ht="14.25">
      <c r="A25" s="19" t="s">
        <v>5</v>
      </c>
      <c r="B25" s="8"/>
      <c r="C25" s="21">
        <v>-2506</v>
      </c>
      <c r="D25" s="26"/>
      <c r="E25" s="21">
        <v>-2550</v>
      </c>
      <c r="F25" s="8"/>
      <c r="G25" s="9"/>
    </row>
    <row r="26" spans="1:7" s="5" customFormat="1" ht="14.25">
      <c r="A26" s="8"/>
      <c r="B26" s="8"/>
      <c r="C26" s="9"/>
      <c r="D26" s="8"/>
      <c r="E26" s="9"/>
      <c r="F26" s="8"/>
      <c r="G26" s="9"/>
    </row>
    <row r="27" spans="1:7" s="5" customFormat="1" ht="14.25">
      <c r="A27" s="5" t="s">
        <v>24</v>
      </c>
      <c r="C27" s="6">
        <f>C22+C25+C24</f>
        <v>-2712</v>
      </c>
      <c r="E27" s="6">
        <f>E22+E25+E24</f>
        <v>10284</v>
      </c>
      <c r="G27" s="6"/>
    </row>
    <row r="28" spans="3:7" s="5" customFormat="1" ht="14.25">
      <c r="C28" s="6"/>
      <c r="E28" s="6"/>
      <c r="G28" s="6"/>
    </row>
    <row r="29" spans="1:7" s="5" customFormat="1" ht="15">
      <c r="A29" s="23" t="s">
        <v>15</v>
      </c>
      <c r="C29" s="6"/>
      <c r="E29" s="6"/>
      <c r="G29" s="6"/>
    </row>
    <row r="30" spans="1:7" s="5" customFormat="1" ht="14.25">
      <c r="A30" s="5" t="s">
        <v>16</v>
      </c>
      <c r="C30" s="6">
        <v>677</v>
      </c>
      <c r="E30" s="6">
        <v>530</v>
      </c>
      <c r="G30" s="6"/>
    </row>
    <row r="31" spans="1:7" s="5" customFormat="1" ht="14.25">
      <c r="A31" s="5" t="s">
        <v>17</v>
      </c>
      <c r="C31" s="6">
        <v>-4000</v>
      </c>
      <c r="E31" s="6">
        <v>-19000</v>
      </c>
      <c r="G31" s="6"/>
    </row>
    <row r="32" spans="1:7" s="5" customFormat="1" ht="14.25">
      <c r="A32" s="5" t="s">
        <v>18</v>
      </c>
      <c r="C32" s="18">
        <v>-540</v>
      </c>
      <c r="D32" s="22"/>
      <c r="E32" s="18">
        <v>-1675</v>
      </c>
      <c r="G32" s="6"/>
    </row>
    <row r="33" spans="1:7" s="5" customFormat="1" ht="15">
      <c r="A33" s="23"/>
      <c r="C33" s="6"/>
      <c r="E33" s="6"/>
      <c r="G33" s="6"/>
    </row>
    <row r="34" spans="1:7" s="5" customFormat="1" ht="14.25">
      <c r="A34" s="5" t="s">
        <v>25</v>
      </c>
      <c r="C34" s="6">
        <f>SUM(C30:C32)</f>
        <v>-3863</v>
      </c>
      <c r="E34" s="6">
        <f>SUM(E30:E32)</f>
        <v>-20145</v>
      </c>
      <c r="G34" s="6"/>
    </row>
    <row r="35" spans="3:7" s="5" customFormat="1" ht="14.25">
      <c r="C35" s="6"/>
      <c r="E35" s="6"/>
      <c r="G35" s="6"/>
    </row>
    <row r="36" spans="1:7" s="5" customFormat="1" ht="15">
      <c r="A36" s="23" t="s">
        <v>22</v>
      </c>
      <c r="C36" s="6"/>
      <c r="E36" s="6"/>
      <c r="G36" s="6"/>
    </row>
    <row r="37" spans="1:7" s="5" customFormat="1" ht="14.25">
      <c r="A37" s="5" t="s">
        <v>20</v>
      </c>
      <c r="B37" s="24"/>
      <c r="C37" s="6">
        <v>1800</v>
      </c>
      <c r="E37" s="6">
        <v>1353</v>
      </c>
      <c r="G37" s="6"/>
    </row>
    <row r="38" spans="1:7" s="5" customFormat="1" ht="14.25">
      <c r="A38" s="5" t="s">
        <v>144</v>
      </c>
      <c r="B38" s="24"/>
      <c r="C38" s="6">
        <v>-9238</v>
      </c>
      <c r="E38" s="6">
        <v>-7443</v>
      </c>
      <c r="G38" s="6"/>
    </row>
    <row r="39" spans="1:7" s="5" customFormat="1" ht="14.25">
      <c r="A39" s="25" t="s">
        <v>148</v>
      </c>
      <c r="B39" s="24"/>
      <c r="C39" s="6">
        <v>-4508</v>
      </c>
      <c r="E39" s="6">
        <v>770</v>
      </c>
      <c r="G39" s="6"/>
    </row>
    <row r="40" spans="1:7" s="5" customFormat="1" ht="14.25">
      <c r="A40" s="5" t="s">
        <v>146</v>
      </c>
      <c r="B40" s="24"/>
      <c r="C40" s="6">
        <v>-373</v>
      </c>
      <c r="E40" s="6">
        <v>0</v>
      </c>
      <c r="G40" s="6"/>
    </row>
    <row r="41" spans="1:7" s="5" customFormat="1" ht="14.25">
      <c r="A41" s="5" t="s">
        <v>21</v>
      </c>
      <c r="B41" s="24"/>
      <c r="C41" s="18">
        <v>-56</v>
      </c>
      <c r="D41" s="22"/>
      <c r="E41" s="18">
        <v>-135</v>
      </c>
      <c r="G41" s="6"/>
    </row>
    <row r="42" spans="2:7" s="5" customFormat="1" ht="14.25">
      <c r="B42" s="24"/>
      <c r="C42" s="6"/>
      <c r="E42" s="6"/>
      <c r="G42" s="6"/>
    </row>
    <row r="43" spans="1:7" s="5" customFormat="1" ht="14.25">
      <c r="A43" s="5" t="s">
        <v>26</v>
      </c>
      <c r="C43" s="6">
        <f>SUM(C37:C42)</f>
        <v>-12375</v>
      </c>
      <c r="E43" s="6">
        <f>SUM(E37:E42)</f>
        <v>-5455</v>
      </c>
      <c r="G43" s="6"/>
    </row>
    <row r="44" spans="1:7" s="5" customFormat="1" ht="14.25">
      <c r="A44" s="12"/>
      <c r="C44" s="6"/>
      <c r="E44" s="6"/>
      <c r="G44" s="6"/>
    </row>
    <row r="45" spans="1:7" s="5" customFormat="1" ht="14.25">
      <c r="A45" s="12" t="s">
        <v>2</v>
      </c>
      <c r="C45" s="6">
        <v>558</v>
      </c>
      <c r="E45" s="6">
        <v>-70</v>
      </c>
      <c r="G45" s="6"/>
    </row>
    <row r="46" spans="1:7" s="5" customFormat="1" ht="14.25">
      <c r="A46" s="12"/>
      <c r="C46" s="18"/>
      <c r="D46" s="22"/>
      <c r="E46" s="18"/>
      <c r="G46" s="6"/>
    </row>
    <row r="47" spans="1:7" s="5" customFormat="1" ht="14.25">
      <c r="A47" s="12"/>
      <c r="C47" s="6"/>
      <c r="E47" s="6"/>
      <c r="G47" s="6"/>
    </row>
    <row r="48" spans="1:7" s="5" customFormat="1" ht="14.25">
      <c r="A48" s="12" t="s">
        <v>27</v>
      </c>
      <c r="C48" s="6">
        <f>C27+C34+C43+C45</f>
        <v>-18392</v>
      </c>
      <c r="E48" s="6">
        <f>E27+E34+E43+E45</f>
        <v>-15386</v>
      </c>
      <c r="G48" s="6"/>
    </row>
    <row r="49" spans="1:7" s="5" customFormat="1" ht="14.25">
      <c r="A49" s="12"/>
      <c r="C49" s="6"/>
      <c r="E49" s="6"/>
      <c r="G49" s="6"/>
    </row>
    <row r="50" spans="1:7" s="5" customFormat="1" ht="14.25">
      <c r="A50" s="5" t="s">
        <v>28</v>
      </c>
      <c r="C50" s="6">
        <v>62997</v>
      </c>
      <c r="E50" s="6">
        <v>67891</v>
      </c>
      <c r="G50" s="6"/>
    </row>
    <row r="51" spans="3:7" s="5" customFormat="1" ht="14.25">
      <c r="C51" s="6"/>
      <c r="E51" s="6"/>
      <c r="G51" s="6"/>
    </row>
    <row r="52" spans="1:7" s="5" customFormat="1" ht="14.25">
      <c r="A52" s="5" t="s">
        <v>23</v>
      </c>
      <c r="C52" s="6">
        <v>-128</v>
      </c>
      <c r="E52" s="6">
        <v>0</v>
      </c>
      <c r="G52" s="6"/>
    </row>
    <row r="53" spans="3:7" s="5" customFormat="1" ht="14.25">
      <c r="C53" s="6"/>
      <c r="D53" s="22"/>
      <c r="E53" s="6"/>
      <c r="G53" s="6"/>
    </row>
    <row r="54" spans="3:7" s="5" customFormat="1" ht="14.25">
      <c r="C54" s="14"/>
      <c r="E54" s="14"/>
      <c r="G54" s="6"/>
    </row>
    <row r="55" spans="1:7" s="5" customFormat="1" ht="15" thickBot="1">
      <c r="A55" s="5" t="s">
        <v>29</v>
      </c>
      <c r="C55" s="15">
        <f>SUM(C48:C52)</f>
        <v>44477</v>
      </c>
      <c r="D55" s="16"/>
      <c r="E55" s="15">
        <f>SUM(E48:E52)</f>
        <v>52505</v>
      </c>
      <c r="G55" s="6"/>
    </row>
    <row r="56" spans="1:7" s="5" customFormat="1" ht="15">
      <c r="A56" s="11"/>
      <c r="C56" s="6"/>
      <c r="E56" s="6"/>
      <c r="G56" s="6"/>
    </row>
    <row r="57" spans="1:7" s="5" customFormat="1" ht="15">
      <c r="A57" s="11"/>
      <c r="C57" s="6"/>
      <c r="E57" s="6"/>
      <c r="G57" s="6"/>
    </row>
    <row r="58" spans="1:7" s="5" customFormat="1" ht="14.25">
      <c r="A58" s="5" t="s">
        <v>126</v>
      </c>
      <c r="C58" s="6"/>
      <c r="E58" s="6"/>
      <c r="G58" s="6"/>
    </row>
    <row r="59" spans="1:7" s="5" customFormat="1" ht="14.25">
      <c r="A59" s="5" t="s">
        <v>9</v>
      </c>
      <c r="C59" s="6">
        <v>18997</v>
      </c>
      <c r="E59" s="6">
        <v>39991</v>
      </c>
      <c r="G59" s="6"/>
    </row>
    <row r="60" spans="1:7" s="5" customFormat="1" ht="14.25">
      <c r="A60" s="5" t="s">
        <v>10</v>
      </c>
      <c r="C60" s="6">
        <v>25480</v>
      </c>
      <c r="E60" s="6">
        <v>12673</v>
      </c>
      <c r="G60" s="6"/>
    </row>
    <row r="61" spans="1:7" s="5" customFormat="1" ht="14.25">
      <c r="A61" s="5" t="s">
        <v>145</v>
      </c>
      <c r="C61" s="6">
        <v>0</v>
      </c>
      <c r="E61" s="6">
        <v>-159</v>
      </c>
      <c r="G61" s="6"/>
    </row>
    <row r="62" spans="3:7" s="5" customFormat="1" ht="14.25">
      <c r="C62" s="18"/>
      <c r="D62" s="22"/>
      <c r="E62" s="18"/>
      <c r="G62" s="6"/>
    </row>
    <row r="63" spans="3:7" s="5" customFormat="1" ht="14.25">
      <c r="C63" s="6"/>
      <c r="E63" s="6"/>
      <c r="G63" s="6"/>
    </row>
    <row r="64" spans="3:7" s="5" customFormat="1" ht="15" thickBot="1">
      <c r="C64" s="15">
        <f>C59+C60+C61</f>
        <v>44477</v>
      </c>
      <c r="D64" s="16"/>
      <c r="E64" s="15">
        <f>E59+E60+E61</f>
        <v>52505</v>
      </c>
      <c r="G64" s="6"/>
    </row>
    <row r="65" spans="1:7" s="5" customFormat="1" ht="15">
      <c r="A65" s="11"/>
      <c r="C65" s="6"/>
      <c r="E65" s="6"/>
      <c r="G65" s="6"/>
    </row>
    <row r="66" spans="1:7" s="5" customFormat="1" ht="15">
      <c r="A66" s="11"/>
      <c r="C66" s="6"/>
      <c r="E66" s="6"/>
      <c r="G66" s="6"/>
    </row>
    <row r="67" spans="1:7" s="5" customFormat="1" ht="14.25" customHeight="1">
      <c r="A67" s="89" t="s">
        <v>30</v>
      </c>
      <c r="B67" s="89"/>
      <c r="C67" s="89"/>
      <c r="D67" s="89"/>
      <c r="E67" s="89"/>
      <c r="F67" s="89"/>
      <c r="G67" s="6"/>
    </row>
    <row r="68" spans="1:7" s="5" customFormat="1" ht="27" customHeight="1">
      <c r="A68" s="89"/>
      <c r="B68" s="89"/>
      <c r="C68" s="89"/>
      <c r="D68" s="89"/>
      <c r="E68" s="89"/>
      <c r="F68" s="89"/>
      <c r="G68" s="6"/>
    </row>
    <row r="69" spans="1:7" s="5" customFormat="1" ht="12.75" customHeight="1">
      <c r="A69" s="12"/>
      <c r="C69" s="6"/>
      <c r="E69" s="6"/>
      <c r="G69" s="6"/>
    </row>
    <row r="70" spans="1:7" s="5" customFormat="1" ht="14.25">
      <c r="A70" s="12"/>
      <c r="C70" s="6"/>
      <c r="E70" s="6"/>
      <c r="G70" s="6"/>
    </row>
    <row r="71" spans="1:7" s="5" customFormat="1" ht="14.25">
      <c r="A71" s="12"/>
      <c r="C71" s="6"/>
      <c r="E71" s="6"/>
      <c r="G71" s="6"/>
    </row>
    <row r="72" spans="1:7" s="5" customFormat="1" ht="14.25">
      <c r="A72" s="12"/>
      <c r="C72" s="6"/>
      <c r="E72" s="6"/>
      <c r="G72" s="6"/>
    </row>
    <row r="73" spans="1:7" s="5" customFormat="1" ht="14.25">
      <c r="A73" s="12"/>
      <c r="C73" s="6"/>
      <c r="E73" s="6"/>
      <c r="G73" s="6"/>
    </row>
    <row r="74" spans="3:7" s="5" customFormat="1" ht="14.25">
      <c r="C74" s="6"/>
      <c r="E74" s="6"/>
      <c r="G74" s="6"/>
    </row>
    <row r="75" spans="3:7" s="5" customFormat="1" ht="14.25">
      <c r="C75" s="6"/>
      <c r="E75" s="6"/>
      <c r="G75" s="6"/>
    </row>
    <row r="76" spans="3:7" s="5" customFormat="1" ht="14.25">
      <c r="C76" s="6"/>
      <c r="E76" s="6"/>
      <c r="G76" s="6"/>
    </row>
    <row r="77" spans="3:7" s="5" customFormat="1" ht="14.25">
      <c r="C77" s="6"/>
      <c r="E77" s="6"/>
      <c r="G77" s="6"/>
    </row>
    <row r="78" spans="3:7" s="5" customFormat="1" ht="14.25">
      <c r="C78" s="6"/>
      <c r="E78" s="6"/>
      <c r="G78" s="6"/>
    </row>
    <row r="79" spans="3:7" s="5" customFormat="1" ht="14.25">
      <c r="C79" s="6"/>
      <c r="E79" s="6"/>
      <c r="G79" s="6"/>
    </row>
    <row r="80" spans="1:8" s="5" customFormat="1" ht="13.5" customHeight="1">
      <c r="A80" s="17"/>
      <c r="B80" s="17"/>
      <c r="C80" s="17"/>
      <c r="D80" s="17"/>
      <c r="E80" s="17"/>
      <c r="F80" s="17"/>
      <c r="G80" s="17"/>
      <c r="H80" s="17"/>
    </row>
    <row r="81" spans="1:7" s="5" customFormat="1" ht="14.25">
      <c r="A81" s="17"/>
      <c r="B81" s="17"/>
      <c r="C81" s="17"/>
      <c r="D81" s="17"/>
      <c r="E81" s="17"/>
      <c r="F81" s="17"/>
      <c r="G81" s="17"/>
    </row>
    <row r="82" spans="3:7" s="5" customFormat="1" ht="15">
      <c r="C82" s="7"/>
      <c r="D82" s="10"/>
      <c r="E82" s="7"/>
      <c r="F82" s="10"/>
      <c r="G82" s="7"/>
    </row>
    <row r="83" spans="3:7" s="5" customFormat="1" ht="15">
      <c r="C83" s="7"/>
      <c r="D83" s="10"/>
      <c r="E83" s="7"/>
      <c r="F83" s="10"/>
      <c r="G83" s="7"/>
    </row>
    <row r="84" spans="3:7" s="5" customFormat="1" ht="15">
      <c r="C84" s="7"/>
      <c r="D84" s="10"/>
      <c r="E84" s="7"/>
      <c r="F84" s="10"/>
      <c r="G84" s="7"/>
    </row>
    <row r="85" spans="3:7" s="5" customFormat="1" ht="14.25">
      <c r="C85" s="6"/>
      <c r="E85" s="6"/>
      <c r="G85" s="6"/>
    </row>
    <row r="86" spans="3:7" s="5" customFormat="1" ht="14.25">
      <c r="C86" s="6"/>
      <c r="E86" s="6"/>
      <c r="G86" s="6"/>
    </row>
    <row r="87" spans="3:7" s="5" customFormat="1" ht="14.25">
      <c r="C87" s="6"/>
      <c r="E87" s="6"/>
      <c r="G87" s="6"/>
    </row>
    <row r="88" spans="1:7" s="5" customFormat="1" ht="14.25">
      <c r="A88" s="90"/>
      <c r="C88" s="6"/>
      <c r="E88" s="6"/>
      <c r="G88" s="6"/>
    </row>
    <row r="89" spans="1:7" s="5" customFormat="1" ht="14.25">
      <c r="A89" s="90"/>
      <c r="C89" s="6"/>
      <c r="E89" s="13"/>
      <c r="G89" s="6"/>
    </row>
    <row r="90" spans="3:7" s="5" customFormat="1" ht="14.25">
      <c r="C90" s="6"/>
      <c r="E90" s="6"/>
      <c r="G90" s="6"/>
    </row>
    <row r="91" spans="3:7" s="5" customFormat="1" ht="14.25">
      <c r="C91" s="6"/>
      <c r="E91" s="6"/>
      <c r="G91" s="6"/>
    </row>
    <row r="92" spans="3:7" s="5" customFormat="1" ht="14.25">
      <c r="C92" s="6"/>
      <c r="E92" s="6"/>
      <c r="G92" s="6"/>
    </row>
    <row r="93" spans="3:7" s="5" customFormat="1" ht="14.25">
      <c r="C93" s="6"/>
      <c r="E93" s="6"/>
      <c r="G93" s="6"/>
    </row>
    <row r="94" spans="3:7" s="5" customFormat="1" ht="14.25">
      <c r="C94" s="6"/>
      <c r="E94" s="6"/>
      <c r="G94" s="6"/>
    </row>
    <row r="95" spans="3:7" s="5" customFormat="1" ht="14.25">
      <c r="C95" s="6"/>
      <c r="E95" s="6"/>
      <c r="G95" s="6"/>
    </row>
    <row r="96" spans="3:7" s="5" customFormat="1" ht="14.25">
      <c r="C96" s="6"/>
      <c r="E96" s="6"/>
      <c r="G96" s="6"/>
    </row>
    <row r="97" spans="1:7" s="5" customFormat="1" ht="14.25">
      <c r="A97" s="12"/>
      <c r="C97" s="6"/>
      <c r="E97" s="6"/>
      <c r="G97" s="6"/>
    </row>
    <row r="98" spans="1:7" s="5" customFormat="1" ht="14.25">
      <c r="A98" s="12"/>
      <c r="C98" s="6"/>
      <c r="E98" s="13"/>
      <c r="G98" s="6"/>
    </row>
    <row r="99" spans="3:7" s="5" customFormat="1" ht="14.25">
      <c r="C99" s="6"/>
      <c r="E99" s="6"/>
      <c r="G99" s="6"/>
    </row>
    <row r="100" spans="3:7" s="5" customFormat="1" ht="14.25">
      <c r="C100" s="6"/>
      <c r="E100" s="6"/>
      <c r="G100" s="6"/>
    </row>
    <row r="101" spans="3:7" s="5" customFormat="1" ht="14.25">
      <c r="C101" s="6"/>
      <c r="E101" s="6"/>
      <c r="G101" s="6"/>
    </row>
    <row r="102" spans="3:7" s="5" customFormat="1" ht="14.25">
      <c r="C102" s="6"/>
      <c r="E102" s="6"/>
      <c r="G102" s="6"/>
    </row>
    <row r="103" spans="3:7" s="5" customFormat="1" ht="14.25">
      <c r="C103" s="6"/>
      <c r="E103" s="6"/>
      <c r="G103" s="6"/>
    </row>
    <row r="104" spans="3:7" s="5" customFormat="1" ht="14.25">
      <c r="C104" s="6"/>
      <c r="E104" s="6"/>
      <c r="G104" s="6"/>
    </row>
    <row r="105" spans="3:7" s="5" customFormat="1" ht="14.25">
      <c r="C105" s="6"/>
      <c r="E105" s="6"/>
      <c r="G105" s="6"/>
    </row>
    <row r="106" spans="3:7" s="5" customFormat="1" ht="14.25">
      <c r="C106" s="6"/>
      <c r="E106" s="6"/>
      <c r="G106" s="6"/>
    </row>
    <row r="107" spans="3:7" s="5" customFormat="1" ht="14.25">
      <c r="C107" s="6"/>
      <c r="E107" s="6"/>
      <c r="G107" s="6"/>
    </row>
    <row r="108" spans="3:7" s="5" customFormat="1" ht="14.25">
      <c r="C108" s="6"/>
      <c r="E108" s="6"/>
      <c r="G108" s="6"/>
    </row>
    <row r="109" spans="3:7" s="5" customFormat="1" ht="14.25">
      <c r="C109" s="6"/>
      <c r="E109" s="6"/>
      <c r="G109" s="6"/>
    </row>
    <row r="110" spans="3:7" s="5" customFormat="1" ht="14.25">
      <c r="C110" s="6"/>
      <c r="E110" s="6"/>
      <c r="G110" s="6"/>
    </row>
    <row r="111" spans="3:7" s="5" customFormat="1" ht="14.25">
      <c r="C111" s="6"/>
      <c r="E111" s="6"/>
      <c r="G111" s="6"/>
    </row>
    <row r="112" spans="3:7" s="5" customFormat="1" ht="14.25">
      <c r="C112" s="6"/>
      <c r="E112" s="6"/>
      <c r="G112" s="6"/>
    </row>
    <row r="113" spans="3:7" s="5" customFormat="1" ht="14.25">
      <c r="C113" s="6"/>
      <c r="E113" s="6"/>
      <c r="G113" s="6"/>
    </row>
    <row r="114" spans="3:7" s="5" customFormat="1" ht="14.25">
      <c r="C114" s="6"/>
      <c r="E114" s="6"/>
      <c r="G114" s="6"/>
    </row>
    <row r="115" spans="3:7" s="5" customFormat="1" ht="14.25">
      <c r="C115" s="6"/>
      <c r="E115" s="6"/>
      <c r="G115" s="6"/>
    </row>
    <row r="116" spans="3:7" s="5" customFormat="1" ht="14.25">
      <c r="C116" s="6"/>
      <c r="E116" s="6"/>
      <c r="G116" s="6"/>
    </row>
    <row r="117" spans="3:7" s="5" customFormat="1" ht="14.25">
      <c r="C117" s="6"/>
      <c r="E117" s="6"/>
      <c r="G117" s="6"/>
    </row>
    <row r="118" spans="3:7" s="5" customFormat="1" ht="14.25">
      <c r="C118" s="6"/>
      <c r="E118" s="6"/>
      <c r="G118" s="6"/>
    </row>
    <row r="119" spans="3:7" s="5" customFormat="1" ht="14.25">
      <c r="C119" s="6"/>
      <c r="E119" s="6"/>
      <c r="G119" s="6"/>
    </row>
    <row r="120" spans="3:7" s="5" customFormat="1" ht="14.25">
      <c r="C120" s="6"/>
      <c r="E120" s="6"/>
      <c r="G120" s="6"/>
    </row>
    <row r="121" spans="3:7" s="5" customFormat="1" ht="14.25">
      <c r="C121" s="6"/>
      <c r="E121" s="6"/>
      <c r="G121" s="6"/>
    </row>
    <row r="122" spans="3:7" s="5" customFormat="1" ht="14.25">
      <c r="C122" s="6"/>
      <c r="E122" s="6"/>
      <c r="G122" s="6"/>
    </row>
    <row r="123" spans="3:7" s="5" customFormat="1" ht="14.25">
      <c r="C123" s="6"/>
      <c r="E123" s="6"/>
      <c r="G123" s="6"/>
    </row>
    <row r="124" spans="3:7" s="5" customFormat="1" ht="14.25">
      <c r="C124" s="6"/>
      <c r="E124" s="6"/>
      <c r="G124" s="6"/>
    </row>
    <row r="125" spans="3:7" s="5" customFormat="1" ht="14.25">
      <c r="C125" s="6"/>
      <c r="E125" s="6"/>
      <c r="G125" s="6"/>
    </row>
    <row r="126" spans="3:7" s="5" customFormat="1" ht="14.25">
      <c r="C126" s="6"/>
      <c r="E126" s="6"/>
      <c r="G126" s="6"/>
    </row>
    <row r="127" spans="3:7" s="5" customFormat="1" ht="14.25">
      <c r="C127" s="6"/>
      <c r="E127" s="6"/>
      <c r="G127" s="6"/>
    </row>
    <row r="128" spans="3:7" s="5" customFormat="1" ht="14.25">
      <c r="C128" s="6"/>
      <c r="E128" s="6"/>
      <c r="G128" s="6"/>
    </row>
    <row r="129" spans="3:7" s="5" customFormat="1" ht="14.25">
      <c r="C129" s="6"/>
      <c r="E129" s="6"/>
      <c r="G129" s="6"/>
    </row>
    <row r="130" spans="3:7" s="5" customFormat="1" ht="14.25">
      <c r="C130" s="6"/>
      <c r="E130" s="6"/>
      <c r="G130" s="6"/>
    </row>
    <row r="131" spans="3:7" s="5" customFormat="1" ht="14.25">
      <c r="C131" s="6"/>
      <c r="E131" s="6"/>
      <c r="G131" s="6"/>
    </row>
    <row r="132" spans="3:7" s="5" customFormat="1" ht="14.25">
      <c r="C132" s="6"/>
      <c r="E132" s="6"/>
      <c r="G132" s="6"/>
    </row>
    <row r="133" spans="3:7" s="5" customFormat="1" ht="14.25">
      <c r="C133" s="6"/>
      <c r="E133" s="6"/>
      <c r="G133" s="6"/>
    </row>
    <row r="134" spans="3:7" s="5" customFormat="1" ht="14.25">
      <c r="C134" s="6"/>
      <c r="E134" s="6"/>
      <c r="G134" s="6"/>
    </row>
    <row r="135" spans="3:7" s="5" customFormat="1" ht="14.25">
      <c r="C135" s="6"/>
      <c r="E135" s="6"/>
      <c r="G135" s="6"/>
    </row>
    <row r="136" spans="3:7" s="5" customFormat="1" ht="14.25">
      <c r="C136" s="6"/>
      <c r="E136" s="6"/>
      <c r="G136" s="6"/>
    </row>
    <row r="137" spans="3:7" s="5" customFormat="1" ht="14.25">
      <c r="C137" s="6"/>
      <c r="E137" s="6"/>
      <c r="G137" s="6"/>
    </row>
    <row r="138" spans="3:7" s="5" customFormat="1" ht="14.25">
      <c r="C138" s="6"/>
      <c r="E138" s="6"/>
      <c r="G138" s="6"/>
    </row>
    <row r="139" spans="3:7" s="5" customFormat="1" ht="14.25">
      <c r="C139" s="6"/>
      <c r="E139" s="6"/>
      <c r="G139" s="6"/>
    </row>
    <row r="140" spans="3:7" s="5" customFormat="1" ht="14.25">
      <c r="C140" s="6"/>
      <c r="E140" s="6"/>
      <c r="G140" s="6"/>
    </row>
    <row r="141" spans="3:7" s="5" customFormat="1" ht="14.25">
      <c r="C141" s="6"/>
      <c r="E141" s="6"/>
      <c r="G141" s="6"/>
    </row>
    <row r="142" spans="3:7" s="5" customFormat="1" ht="14.25">
      <c r="C142" s="6"/>
      <c r="E142" s="6"/>
      <c r="G142" s="6"/>
    </row>
    <row r="143" spans="3:7" s="5" customFormat="1" ht="14.25">
      <c r="C143" s="6"/>
      <c r="E143" s="6"/>
      <c r="G143" s="6"/>
    </row>
    <row r="144" spans="3:7" s="5" customFormat="1" ht="14.25">
      <c r="C144" s="6"/>
      <c r="E144" s="6"/>
      <c r="G144" s="6"/>
    </row>
    <row r="145" spans="3:7" s="5" customFormat="1" ht="14.25">
      <c r="C145" s="6"/>
      <c r="E145" s="6"/>
      <c r="G145" s="6"/>
    </row>
    <row r="146" spans="3:7" s="5" customFormat="1" ht="14.25">
      <c r="C146" s="6"/>
      <c r="E146" s="6"/>
      <c r="G146" s="6"/>
    </row>
    <row r="147" spans="3:7" s="5" customFormat="1" ht="14.25">
      <c r="C147" s="6"/>
      <c r="E147" s="6"/>
      <c r="G147" s="6"/>
    </row>
    <row r="148" spans="3:7" s="5" customFormat="1" ht="14.25">
      <c r="C148" s="6"/>
      <c r="E148" s="6"/>
      <c r="G148" s="6"/>
    </row>
    <row r="149" spans="3:7" s="5" customFormat="1" ht="14.25">
      <c r="C149" s="6"/>
      <c r="E149" s="6"/>
      <c r="G149" s="6"/>
    </row>
    <row r="150" spans="3:7" s="5" customFormat="1" ht="14.25">
      <c r="C150" s="6"/>
      <c r="E150" s="6"/>
      <c r="G150" s="6"/>
    </row>
    <row r="151" spans="3:7" s="5" customFormat="1" ht="14.25">
      <c r="C151" s="6"/>
      <c r="E151" s="6"/>
      <c r="G151" s="6"/>
    </row>
    <row r="152" spans="3:7" s="5" customFormat="1" ht="14.25">
      <c r="C152" s="6"/>
      <c r="E152" s="6"/>
      <c r="G152" s="6"/>
    </row>
    <row r="153" spans="3:7" s="5" customFormat="1" ht="14.25">
      <c r="C153" s="6"/>
      <c r="E153" s="6"/>
      <c r="G153" s="6"/>
    </row>
    <row r="154" spans="3:7" s="5" customFormat="1" ht="14.25">
      <c r="C154" s="6"/>
      <c r="E154" s="6"/>
      <c r="G154" s="6"/>
    </row>
    <row r="155" spans="3:7" s="5" customFormat="1" ht="14.25">
      <c r="C155" s="6"/>
      <c r="E155" s="6"/>
      <c r="G155" s="6"/>
    </row>
    <row r="156" spans="3:7" s="5" customFormat="1" ht="14.25">
      <c r="C156" s="6"/>
      <c r="E156" s="6"/>
      <c r="G156" s="6"/>
    </row>
    <row r="157" spans="3:7" s="5" customFormat="1" ht="14.25">
      <c r="C157" s="6"/>
      <c r="E157" s="6"/>
      <c r="G157" s="6"/>
    </row>
    <row r="158" spans="3:7" s="5" customFormat="1" ht="14.25">
      <c r="C158" s="6"/>
      <c r="E158" s="6"/>
      <c r="G158" s="6"/>
    </row>
    <row r="159" spans="3:7" s="5" customFormat="1" ht="14.25">
      <c r="C159" s="6"/>
      <c r="E159" s="6"/>
      <c r="G159" s="6"/>
    </row>
    <row r="160" spans="3:7" s="5" customFormat="1" ht="14.25">
      <c r="C160" s="6"/>
      <c r="E160" s="6"/>
      <c r="G160" s="6"/>
    </row>
    <row r="161" spans="3:7" s="5" customFormat="1" ht="14.25">
      <c r="C161" s="6"/>
      <c r="E161" s="6"/>
      <c r="G161" s="6"/>
    </row>
    <row r="162" spans="3:7" s="5" customFormat="1" ht="14.25">
      <c r="C162" s="6"/>
      <c r="E162" s="6"/>
      <c r="G162" s="6"/>
    </row>
    <row r="163" spans="3:7" s="5" customFormat="1" ht="14.25">
      <c r="C163" s="6"/>
      <c r="E163" s="6"/>
      <c r="G163" s="6"/>
    </row>
    <row r="164" spans="3:7" s="5" customFormat="1" ht="14.25">
      <c r="C164" s="6"/>
      <c r="E164" s="6"/>
      <c r="G164" s="6"/>
    </row>
    <row r="165" spans="3:7" s="5" customFormat="1" ht="14.25">
      <c r="C165" s="6"/>
      <c r="E165" s="6"/>
      <c r="G165" s="6"/>
    </row>
    <row r="166" spans="3:7" s="5" customFormat="1" ht="14.25">
      <c r="C166" s="6"/>
      <c r="E166" s="6"/>
      <c r="G166" s="6"/>
    </row>
    <row r="167" spans="3:7" s="5" customFormat="1" ht="14.25">
      <c r="C167" s="6"/>
      <c r="E167" s="6"/>
      <c r="G167" s="6"/>
    </row>
    <row r="168" spans="3:7" s="5" customFormat="1" ht="14.25">
      <c r="C168" s="6"/>
      <c r="E168" s="6"/>
      <c r="G168" s="6"/>
    </row>
    <row r="169" spans="3:7" s="5" customFormat="1" ht="14.25">
      <c r="C169" s="6"/>
      <c r="E169" s="6"/>
      <c r="G169" s="6"/>
    </row>
    <row r="170" spans="3:7" s="5" customFormat="1" ht="14.25">
      <c r="C170" s="6"/>
      <c r="E170" s="6"/>
      <c r="G170" s="6"/>
    </row>
    <row r="171" spans="3:7" s="5" customFormat="1" ht="14.25">
      <c r="C171" s="6"/>
      <c r="E171" s="6"/>
      <c r="G171" s="6"/>
    </row>
    <row r="172" spans="3:7" s="5" customFormat="1" ht="14.25">
      <c r="C172" s="6"/>
      <c r="E172" s="6"/>
      <c r="G172" s="6"/>
    </row>
    <row r="173" spans="3:7" s="5" customFormat="1" ht="14.25">
      <c r="C173" s="6"/>
      <c r="E173" s="6"/>
      <c r="G173" s="6"/>
    </row>
    <row r="174" spans="3:7" s="5" customFormat="1" ht="14.25">
      <c r="C174" s="6"/>
      <c r="E174" s="6"/>
      <c r="G174" s="6"/>
    </row>
    <row r="175" spans="3:7" s="5" customFormat="1" ht="14.25">
      <c r="C175" s="6"/>
      <c r="E175" s="6"/>
      <c r="G175" s="6"/>
    </row>
    <row r="176" spans="3:7" s="5" customFormat="1" ht="14.25">
      <c r="C176" s="6"/>
      <c r="E176" s="6"/>
      <c r="G176" s="6"/>
    </row>
    <row r="177" spans="3:7" s="3" customFormat="1" ht="12.75">
      <c r="C177" s="4"/>
      <c r="E177" s="4"/>
      <c r="G177" s="4"/>
    </row>
    <row r="178" spans="3:7" s="3" customFormat="1" ht="12.75">
      <c r="C178" s="4"/>
      <c r="E178" s="4"/>
      <c r="G178" s="4"/>
    </row>
    <row r="179" spans="3:7" s="3" customFormat="1" ht="12.75">
      <c r="C179" s="4"/>
      <c r="E179" s="4"/>
      <c r="G179" s="4"/>
    </row>
    <row r="180" spans="3:7" s="3" customFormat="1" ht="12.75">
      <c r="C180" s="4"/>
      <c r="E180" s="4"/>
      <c r="G180" s="4"/>
    </row>
    <row r="181" spans="3:7" s="3" customFormat="1" ht="12.75">
      <c r="C181" s="4"/>
      <c r="E181" s="4"/>
      <c r="G181" s="4"/>
    </row>
    <row r="182" spans="3:7" s="3" customFormat="1" ht="12.75">
      <c r="C182" s="4"/>
      <c r="E182" s="4"/>
      <c r="G182" s="4"/>
    </row>
    <row r="183" spans="3:7" s="3" customFormat="1" ht="12.75">
      <c r="C183" s="4"/>
      <c r="E183" s="4"/>
      <c r="G183" s="4"/>
    </row>
    <row r="184" spans="3:7" s="3" customFormat="1" ht="12.75">
      <c r="C184" s="4"/>
      <c r="E184" s="4"/>
      <c r="G184" s="4"/>
    </row>
    <row r="185" spans="3:7" s="3" customFormat="1" ht="12.75">
      <c r="C185" s="4"/>
      <c r="E185" s="4"/>
      <c r="G185" s="4"/>
    </row>
    <row r="186" spans="3:7" s="3" customFormat="1" ht="12.75">
      <c r="C186" s="4"/>
      <c r="E186" s="4"/>
      <c r="G186" s="4"/>
    </row>
    <row r="187" spans="3:7" s="3" customFormat="1" ht="12.75">
      <c r="C187" s="4"/>
      <c r="E187" s="4"/>
      <c r="G187" s="4"/>
    </row>
    <row r="188" spans="3:7" s="3" customFormat="1" ht="12.75">
      <c r="C188" s="4"/>
      <c r="E188" s="4"/>
      <c r="G188" s="4"/>
    </row>
    <row r="189" spans="3:7" s="3" customFormat="1" ht="12.75">
      <c r="C189" s="4"/>
      <c r="E189" s="4"/>
      <c r="G189" s="4"/>
    </row>
    <row r="190" spans="3:7" s="3" customFormat="1" ht="12.75">
      <c r="C190" s="4"/>
      <c r="E190" s="4"/>
      <c r="G190" s="4"/>
    </row>
  </sheetData>
  <mergeCells count="3">
    <mergeCell ref="A88:A89"/>
    <mergeCell ref="A67:F68"/>
    <mergeCell ref="C6:E6"/>
  </mergeCells>
  <printOptions/>
  <pageMargins left="0.66" right="0.34" top="0.5" bottom="0.5" header="0.5" footer="0.5"/>
  <pageSetup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Yeap Hun Leng</dc:creator>
  <cp:keywords/>
  <dc:description/>
  <cp:lastModifiedBy>PIW</cp:lastModifiedBy>
  <cp:lastPrinted>2006-07-25T03:51:42Z</cp:lastPrinted>
  <dcterms:created xsi:type="dcterms:W3CDTF">2002-10-15T02:26:37Z</dcterms:created>
  <dcterms:modified xsi:type="dcterms:W3CDTF">2006-07-25T03:51:56Z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887404806</vt:i4>
  </property>
  <property fmtid="{D5CDD505-2E9C-101B-9397-08002B2CF9AE}" pid="4" name="_EmailSubje">
    <vt:lpwstr>Amended PIE Industrial Berhad Quarterly Report for the 2nd Quarter Ended June 30, 2006</vt:lpwstr>
  </property>
  <property fmtid="{D5CDD505-2E9C-101B-9397-08002B2CF9AE}" pid="5" name="_AuthorEma">
    <vt:lpwstr>CELINE@pan-intl.com</vt:lpwstr>
  </property>
  <property fmtid="{D5CDD505-2E9C-101B-9397-08002B2CF9AE}" pid="6" name="_AuthorEmailDisplayNa">
    <vt:lpwstr>Celine Cheah</vt:lpwstr>
  </property>
</Properties>
</file>